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siel.segura\Desktop\Financiero\Balance General\"/>
    </mc:Choice>
  </mc:AlternateContent>
  <bookViews>
    <workbookView xWindow="0" yWindow="0" windowWidth="25200" windowHeight="10350"/>
  </bookViews>
  <sheets>
    <sheet name="PREST-ENE-18-PTAL" sheetId="1" r:id="rId1"/>
  </sheets>
  <externalReferences>
    <externalReference r:id="rId2"/>
  </externalReferences>
  <definedNames>
    <definedName name="_xlnm.Print_Area" localSheetId="0">'PREST-ENE-18-PTAL'!$A$1:$B$65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1" l="1"/>
  <c r="B57" i="1" s="1"/>
  <c r="B43" i="1"/>
  <c r="B42" i="1"/>
  <c r="B36" i="1"/>
  <c r="B35" i="1"/>
  <c r="B34" i="1"/>
  <c r="B26" i="1"/>
  <c r="B25" i="1"/>
  <c r="B24" i="1"/>
  <c r="B19" i="1"/>
  <c r="B18" i="1"/>
  <c r="B17" i="1"/>
  <c r="B16" i="1"/>
  <c r="B15" i="1"/>
  <c r="B21" i="1" l="1"/>
  <c r="B28" i="1"/>
  <c r="B38" i="1"/>
  <c r="B45" i="1"/>
  <c r="B30" i="1" l="1"/>
  <c r="B47" i="1"/>
  <c r="B59" i="1" s="1"/>
  <c r="B49" i="1" l="1"/>
</calcChain>
</file>

<file path=xl/sharedStrings.xml><?xml version="1.0" encoding="utf-8"?>
<sst xmlns="http://schemas.openxmlformats.org/spreadsheetml/2006/main" count="38" uniqueCount="37">
  <si>
    <t>Estado De Situación Financiera</t>
  </si>
  <si>
    <t>Al 31 de Enero  de 2018</t>
  </si>
  <si>
    <t>RD$</t>
  </si>
  <si>
    <t>ACTIVOS</t>
  </si>
  <si>
    <t>Activos Corrientes</t>
  </si>
  <si>
    <t>Efectivo y equivalentes al efectivo</t>
  </si>
  <si>
    <t>Cuentas Y Documentos Por Cobrar A Corto Plazo</t>
  </si>
  <si>
    <t>Gastos Pagados Por Anticipado</t>
  </si>
  <si>
    <t xml:space="preserve">Inventario </t>
  </si>
  <si>
    <t xml:space="preserve">Otros Activos </t>
  </si>
  <si>
    <t xml:space="preserve">                Total Activos Corrientes</t>
  </si>
  <si>
    <t>Activos no Corrientes</t>
  </si>
  <si>
    <t xml:space="preserve">Cuentas A Cobrar A Largo Plazo </t>
  </si>
  <si>
    <t xml:space="preserve">Bienes en Uso </t>
  </si>
  <si>
    <t>Activos Intangibles</t>
  </si>
  <si>
    <t xml:space="preserve">                Total Activos no Corrientes</t>
  </si>
  <si>
    <t>Activos Totales</t>
  </si>
  <si>
    <t>PASIVOS</t>
  </si>
  <si>
    <t>Pasivos corrientes</t>
  </si>
  <si>
    <t xml:space="preserve">Cuentas Por Pagar A Corto Plazo </t>
  </si>
  <si>
    <t>Retenciones Y Deducciones Por Pagar</t>
  </si>
  <si>
    <t>Otras Cuentas Por Pagar</t>
  </si>
  <si>
    <t xml:space="preserve">                Total Pasivos Corrientes</t>
  </si>
  <si>
    <t>Pasivos no Corrientes</t>
  </si>
  <si>
    <t>Prestamo Por Pagar A Largo Plazo</t>
  </si>
  <si>
    <t>Otros Pasivos No Corrientes</t>
  </si>
  <si>
    <t xml:space="preserve">                Total Pasivos no Corrientes</t>
  </si>
  <si>
    <t>Pasivos Totales</t>
  </si>
  <si>
    <t>Activos Netos</t>
  </si>
  <si>
    <t xml:space="preserve">Patrimonio </t>
  </si>
  <si>
    <t>Patrimonio Institucional</t>
  </si>
  <si>
    <t xml:space="preserve">                Total Patrimonio Institucional</t>
  </si>
  <si>
    <t xml:space="preserve">                Total Pasivo/Patrimonio</t>
  </si>
  <si>
    <r>
      <t xml:space="preserve">    Aprobado por  : </t>
    </r>
    <r>
      <rPr>
        <b/>
        <sz val="10"/>
        <color theme="1"/>
        <rFont val="Calibri"/>
        <family val="2"/>
        <scheme val="minor"/>
      </rPr>
      <t>Lic. Nelson Ramón Ortega</t>
    </r>
  </si>
  <si>
    <r>
      <t xml:space="preserve">    Revisado por   : </t>
    </r>
    <r>
      <rPr>
        <b/>
        <sz val="10"/>
        <color theme="1"/>
        <rFont val="Calibri"/>
        <family val="2"/>
        <scheme val="minor"/>
      </rPr>
      <t>Lic. Rafael Esteban Martínez</t>
    </r>
  </si>
  <si>
    <r>
      <t xml:space="preserve">    Elaborado por : </t>
    </r>
    <r>
      <rPr>
        <b/>
        <sz val="10"/>
        <color theme="1"/>
        <rFont val="Calibri"/>
        <family val="2"/>
        <scheme val="minor"/>
      </rPr>
      <t>Lic. Ramón Salazar</t>
    </r>
  </si>
  <si>
    <t>“Año del Fomento a las Exportaciones”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</si>
</sst>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;\(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2" borderId="0"/>
  </cellStyleXfs>
  <cellXfs count="22">
    <xf numFmtId="0" fontId="0" fillId="0" borderId="0" xfId="0"/>
    <xf numFmtId="0" fontId="1" fillId="0" borderId="0" xfId="1"/>
    <xf numFmtId="39" fontId="1" fillId="0" borderId="0" xfId="1" applyNumberFormat="1"/>
    <xf numFmtId="0" fontId="2" fillId="0" borderId="0" xfId="1" applyFont="1" applyAlignment="1">
      <alignment horizontal="center" vertical="center"/>
    </xf>
    <xf numFmtId="0" fontId="0" fillId="0" borderId="0" xfId="1" applyFont="1"/>
    <xf numFmtId="0" fontId="2" fillId="0" borderId="0" xfId="1" applyFont="1" applyAlignment="1">
      <alignment horizontal="center"/>
    </xf>
    <xf numFmtId="165" fontId="1" fillId="0" borderId="0" xfId="1" applyNumberFormat="1"/>
    <xf numFmtId="165" fontId="0" fillId="0" borderId="0" xfId="1" applyNumberFormat="1" applyFont="1"/>
    <xf numFmtId="0" fontId="2" fillId="0" borderId="0" xfId="1" applyFont="1" applyAlignment="1"/>
    <xf numFmtId="165" fontId="2" fillId="0" borderId="1" xfId="1" applyNumberFormat="1" applyFont="1" applyBorder="1"/>
    <xf numFmtId="0" fontId="1" fillId="0" borderId="0" xfId="1" applyAlignment="1"/>
    <xf numFmtId="0" fontId="1" fillId="0" borderId="0" xfId="1" applyAlignment="1">
      <alignment horizontal="center"/>
    </xf>
    <xf numFmtId="165" fontId="2" fillId="0" borderId="2" xfId="1" applyNumberFormat="1" applyFont="1" applyBorder="1"/>
    <xf numFmtId="165" fontId="2" fillId="0" borderId="3" xfId="1" applyNumberFormat="1" applyFont="1" applyBorder="1"/>
    <xf numFmtId="165" fontId="1" fillId="0" borderId="0" xfId="1" applyNumberFormat="1" applyBorder="1"/>
    <xf numFmtId="0" fontId="5" fillId="0" borderId="0" xfId="2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164" fontId="1" fillId="0" borderId="0" xfId="1" applyNumberFormat="1"/>
    <xf numFmtId="37" fontId="6" fillId="2" borderId="0" xfId="2" applyNumberFormat="1" applyFont="1" applyFill="1" applyBorder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Normal" xfId="0" builtinId="0"/>
    <cellStyle name="Normal 3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1094250</xdr:colOff>
      <xdr:row>7</xdr:row>
      <xdr:rowOff>105602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4428000" cy="14391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on.salazar/Documents/ARCH-20-DIC-2012/MINERD/ESTADO-GRAL-CC-PESENTACION/ESTADOS-2018/2018-01-ENERO/01-2018-1-Est-Sitci&#243;n-Financ-Minerd-DIC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T-ENE-18-PTAL"/>
      <sheetName val="ANEXO-ENE-2018"/>
      <sheetName val="EST-2016-2017-2018-pre"/>
      <sheetName val="VDS"/>
      <sheetName val="AUX"/>
      <sheetName val="RESUMEN-AUX-FDO-CAJA"/>
      <sheetName val="RESUMEN-BCO-JN-17"/>
      <sheetName val="RESUMEN-AUX-CxP"/>
      <sheetName val="PREST-SP17-JL16-COMPRT"/>
      <sheetName val="ANEXO-SP17-JL16"/>
    </sheetNames>
    <sheetDataSet>
      <sheetData sheetId="0"/>
      <sheetData sheetId="1">
        <row r="11">
          <cell r="D11">
            <v>31778811.280000001</v>
          </cell>
        </row>
        <row r="31">
          <cell r="D31">
            <v>8567022512.9300003</v>
          </cell>
        </row>
        <row r="45">
          <cell r="D45">
            <v>185500</v>
          </cell>
        </row>
        <row r="48">
          <cell r="D48">
            <v>78995763.730000004</v>
          </cell>
        </row>
        <row r="52">
          <cell r="D52">
            <v>32186421.93</v>
          </cell>
        </row>
        <row r="59">
          <cell r="D59">
            <v>118207530.37</v>
          </cell>
        </row>
        <row r="76">
          <cell r="D76">
            <v>125414619937.23</v>
          </cell>
        </row>
        <row r="160">
          <cell r="D160">
            <v>856472390.11000001</v>
          </cell>
        </row>
        <row r="189">
          <cell r="D189">
            <v>-7385566293.6399994</v>
          </cell>
        </row>
        <row r="208">
          <cell r="D208">
            <v>-1364919146.95</v>
          </cell>
        </row>
        <row r="254">
          <cell r="D254">
            <v>-340922677.44999987</v>
          </cell>
        </row>
        <row r="272">
          <cell r="D272">
            <v>-72481155.320000008</v>
          </cell>
        </row>
        <row r="276">
          <cell r="D276">
            <v>0</v>
          </cell>
        </row>
        <row r="297">
          <cell r="D297">
            <v>-125935579594.22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C79"/>
  <sheetViews>
    <sheetView tabSelected="1" topLeftCell="A3" zoomScale="130" zoomScaleNormal="130" workbookViewId="0">
      <selection activeCell="B57" sqref="B57"/>
    </sheetView>
  </sheetViews>
  <sheetFormatPr baseColWidth="10" defaultRowHeight="15" x14ac:dyDescent="0.25"/>
  <cols>
    <col min="1" max="1" width="50" style="1" customWidth="1"/>
    <col min="2" max="2" width="17" style="1" customWidth="1"/>
    <col min="3" max="3" width="29.140625" style="1" customWidth="1"/>
    <col min="4" max="16384" width="11.42578125" style="1"/>
  </cols>
  <sheetData>
    <row r="9" spans="1:3" x14ac:dyDescent="0.25">
      <c r="A9" s="21" t="s">
        <v>36</v>
      </c>
      <c r="B9" s="21"/>
    </row>
    <row r="10" spans="1:3" ht="15.75" x14ac:dyDescent="0.25">
      <c r="A10" s="19" t="s">
        <v>0</v>
      </c>
      <c r="B10" s="19"/>
    </row>
    <row r="11" spans="1:3" x14ac:dyDescent="0.25">
      <c r="A11" s="20" t="s">
        <v>1</v>
      </c>
      <c r="B11" s="20"/>
    </row>
    <row r="12" spans="1:3" x14ac:dyDescent="0.25">
      <c r="A12" s="20" t="s">
        <v>2</v>
      </c>
      <c r="B12" s="20"/>
    </row>
    <row r="13" spans="1:3" x14ac:dyDescent="0.25">
      <c r="A13" s="3" t="s">
        <v>3</v>
      </c>
      <c r="B13" s="2"/>
      <c r="C13" s="2"/>
    </row>
    <row r="14" spans="1:3" x14ac:dyDescent="0.25">
      <c r="A14" s="5" t="s">
        <v>4</v>
      </c>
      <c r="B14" s="2"/>
      <c r="C14" s="2"/>
    </row>
    <row r="15" spans="1:3" x14ac:dyDescent="0.25">
      <c r="A15" s="1" t="s">
        <v>5</v>
      </c>
      <c r="B15" s="6">
        <f>'[1]ANEXO-ENE-2018'!D11</f>
        <v>31778811.280000001</v>
      </c>
      <c r="C15" s="2"/>
    </row>
    <row r="16" spans="1:3" x14ac:dyDescent="0.25">
      <c r="A16" s="4" t="s">
        <v>6</v>
      </c>
      <c r="B16" s="7">
        <f>'[1]ANEXO-ENE-2018'!D31</f>
        <v>8567022512.9300003</v>
      </c>
      <c r="C16" s="2"/>
    </row>
    <row r="17" spans="1:3" x14ac:dyDescent="0.25">
      <c r="A17" s="4" t="s">
        <v>7</v>
      </c>
      <c r="B17" s="6">
        <f>'[1]ANEXO-ENE-2018'!D45</f>
        <v>185500</v>
      </c>
      <c r="C17" s="2"/>
    </row>
    <row r="18" spans="1:3" x14ac:dyDescent="0.25">
      <c r="A18" s="4" t="s">
        <v>8</v>
      </c>
      <c r="B18" s="6">
        <f>'[1]ANEXO-ENE-2018'!D48</f>
        <v>78995763.730000004</v>
      </c>
      <c r="C18" s="2"/>
    </row>
    <row r="19" spans="1:3" x14ac:dyDescent="0.25">
      <c r="A19" s="4" t="s">
        <v>9</v>
      </c>
      <c r="B19" s="6">
        <f>'[1]ANEXO-ENE-2018'!D52</f>
        <v>32186421.93</v>
      </c>
      <c r="C19" s="2"/>
    </row>
    <row r="20" spans="1:3" ht="6.75" customHeight="1" x14ac:dyDescent="0.25">
      <c r="A20" s="4"/>
      <c r="B20" s="6"/>
      <c r="C20" s="2"/>
    </row>
    <row r="21" spans="1:3" x14ac:dyDescent="0.25">
      <c r="A21" s="8" t="s">
        <v>10</v>
      </c>
      <c r="B21" s="9">
        <f>SUM(B15:B19)</f>
        <v>8710169009.8700008</v>
      </c>
      <c r="C21" s="2"/>
    </row>
    <row r="22" spans="1:3" ht="11.25" customHeight="1" x14ac:dyDescent="0.25">
      <c r="A22" s="10"/>
      <c r="B22" s="6"/>
      <c r="C22" s="2"/>
    </row>
    <row r="23" spans="1:3" x14ac:dyDescent="0.25">
      <c r="A23" s="8" t="s">
        <v>11</v>
      </c>
      <c r="B23" s="6"/>
      <c r="C23" s="2"/>
    </row>
    <row r="24" spans="1:3" x14ac:dyDescent="0.25">
      <c r="A24" s="1" t="s">
        <v>12</v>
      </c>
      <c r="B24" s="6">
        <f>'[1]ANEXO-ENE-2018'!D59</f>
        <v>118207530.37</v>
      </c>
      <c r="C24" s="2"/>
    </row>
    <row r="25" spans="1:3" x14ac:dyDescent="0.25">
      <c r="A25" s="1" t="s">
        <v>13</v>
      </c>
      <c r="B25" s="6">
        <f>'[1]ANEXO-ENE-2018'!D76</f>
        <v>125414619937.23</v>
      </c>
      <c r="C25" s="2"/>
    </row>
    <row r="26" spans="1:3" x14ac:dyDescent="0.25">
      <c r="A26" s="1" t="s">
        <v>14</v>
      </c>
      <c r="B26" s="6">
        <f>'[1]ANEXO-ENE-2018'!D160</f>
        <v>856472390.11000001</v>
      </c>
      <c r="C26" s="2"/>
    </row>
    <row r="27" spans="1:3" ht="8.25" customHeight="1" x14ac:dyDescent="0.25">
      <c r="B27" s="6"/>
      <c r="C27" s="2"/>
    </row>
    <row r="28" spans="1:3" x14ac:dyDescent="0.25">
      <c r="A28" s="8" t="s">
        <v>15</v>
      </c>
      <c r="B28" s="9">
        <f>SUM(B24:B27)</f>
        <v>126389299857.70999</v>
      </c>
      <c r="C28" s="2"/>
    </row>
    <row r="29" spans="1:3" ht="6.75" customHeight="1" x14ac:dyDescent="0.25">
      <c r="A29" s="11"/>
      <c r="B29" s="6"/>
      <c r="C29" s="2"/>
    </row>
    <row r="30" spans="1:3" ht="15.75" thickBot="1" x14ac:dyDescent="0.3">
      <c r="A30" s="5" t="s">
        <v>16</v>
      </c>
      <c r="B30" s="12">
        <f>B21+B28</f>
        <v>135099468867.57999</v>
      </c>
      <c r="C30" s="2"/>
    </row>
    <row r="31" spans="1:3" ht="10.5" customHeight="1" thickTop="1" x14ac:dyDescent="0.25">
      <c r="B31" s="6"/>
      <c r="C31" s="2"/>
    </row>
    <row r="32" spans="1:3" x14ac:dyDescent="0.25">
      <c r="A32" s="3" t="s">
        <v>17</v>
      </c>
      <c r="B32" s="6"/>
      <c r="C32" s="2"/>
    </row>
    <row r="33" spans="1:3" x14ac:dyDescent="0.25">
      <c r="A33" s="5" t="s">
        <v>18</v>
      </c>
      <c r="B33" s="6"/>
      <c r="C33" s="2"/>
    </row>
    <row r="34" spans="1:3" x14ac:dyDescent="0.25">
      <c r="A34" s="1" t="s">
        <v>19</v>
      </c>
      <c r="B34" s="6">
        <f>('[1]ANEXO-ENE-2018'!D189)*-1</f>
        <v>7385566293.6399994</v>
      </c>
      <c r="C34" s="2"/>
    </row>
    <row r="35" spans="1:3" x14ac:dyDescent="0.25">
      <c r="A35" s="1" t="s">
        <v>20</v>
      </c>
      <c r="B35" s="6">
        <f>('[1]ANEXO-ENE-2018'!D208)*-1</f>
        <v>1364919146.95</v>
      </c>
      <c r="C35" s="2"/>
    </row>
    <row r="36" spans="1:3" x14ac:dyDescent="0.25">
      <c r="A36" s="1" t="s">
        <v>21</v>
      </c>
      <c r="B36" s="6">
        <f>('[1]ANEXO-ENE-2018'!D254)*-1</f>
        <v>340922677.44999987</v>
      </c>
      <c r="C36" s="2"/>
    </row>
    <row r="37" spans="1:3" ht="6.75" customHeight="1" x14ac:dyDescent="0.25">
      <c r="B37" s="6"/>
      <c r="C37" s="2"/>
    </row>
    <row r="38" spans="1:3" x14ac:dyDescent="0.25">
      <c r="A38" s="8" t="s">
        <v>22</v>
      </c>
      <c r="B38" s="9">
        <f>SUM(B34:B37)</f>
        <v>9091408118.0400009</v>
      </c>
      <c r="C38" s="2"/>
    </row>
    <row r="39" spans="1:3" ht="6.75" customHeight="1" x14ac:dyDescent="0.25">
      <c r="B39" s="6"/>
      <c r="C39" s="2"/>
    </row>
    <row r="40" spans="1:3" x14ac:dyDescent="0.25">
      <c r="A40" s="5" t="s">
        <v>23</v>
      </c>
      <c r="B40" s="6"/>
      <c r="C40" s="2"/>
    </row>
    <row r="41" spans="1:3" x14ac:dyDescent="0.25">
      <c r="B41" s="6"/>
      <c r="C41" s="2"/>
    </row>
    <row r="42" spans="1:3" x14ac:dyDescent="0.25">
      <c r="A42" s="4" t="s">
        <v>24</v>
      </c>
      <c r="B42" s="6">
        <f>'[1]ANEXO-ENE-2018'!D272*-1</f>
        <v>72481155.320000008</v>
      </c>
      <c r="C42" s="2"/>
    </row>
    <row r="43" spans="1:3" x14ac:dyDescent="0.25">
      <c r="A43" s="1" t="s">
        <v>25</v>
      </c>
      <c r="B43" s="6">
        <f>'[1]ANEXO-ENE-2018'!D276*-1</f>
        <v>0</v>
      </c>
      <c r="C43" s="2"/>
    </row>
    <row r="44" spans="1:3" x14ac:dyDescent="0.25">
      <c r="B44" s="6"/>
      <c r="C44" s="2"/>
    </row>
    <row r="45" spans="1:3" x14ac:dyDescent="0.25">
      <c r="A45" s="8" t="s">
        <v>26</v>
      </c>
      <c r="B45" s="9">
        <f>SUM(B42:B44)</f>
        <v>72481155.320000008</v>
      </c>
      <c r="C45" s="2"/>
    </row>
    <row r="46" spans="1:3" ht="9" customHeight="1" x14ac:dyDescent="0.25">
      <c r="A46" s="11"/>
      <c r="B46" s="6"/>
      <c r="C46" s="2"/>
    </row>
    <row r="47" spans="1:3" ht="15.75" thickBot="1" x14ac:dyDescent="0.3">
      <c r="A47" s="5" t="s">
        <v>27</v>
      </c>
      <c r="B47" s="12">
        <f>B38+B45</f>
        <v>9163889273.3600006</v>
      </c>
      <c r="C47" s="2"/>
    </row>
    <row r="48" spans="1:3" ht="7.5" customHeight="1" thickTop="1" x14ac:dyDescent="0.25">
      <c r="A48" s="5"/>
      <c r="B48" s="6"/>
      <c r="C48" s="2"/>
    </row>
    <row r="49" spans="1:3" ht="15.75" thickBot="1" x14ac:dyDescent="0.3">
      <c r="A49" s="5" t="s">
        <v>28</v>
      </c>
      <c r="B49" s="13">
        <f>B30-B47</f>
        <v>125935579594.21999</v>
      </c>
      <c r="C49" s="2"/>
    </row>
    <row r="50" spans="1:3" x14ac:dyDescent="0.25">
      <c r="A50" s="5"/>
      <c r="B50" s="14"/>
      <c r="C50" s="2"/>
    </row>
    <row r="51" spans="1:3" x14ac:dyDescent="0.25">
      <c r="A51" s="15" t="s">
        <v>29</v>
      </c>
      <c r="B51" s="6"/>
      <c r="C51" s="2"/>
    </row>
    <row r="52" spans="1:3" x14ac:dyDescent="0.25">
      <c r="A52" s="15" t="s">
        <v>30</v>
      </c>
      <c r="B52" s="6"/>
      <c r="C52" s="2"/>
    </row>
    <row r="53" spans="1:3" ht="7.5" customHeight="1" x14ac:dyDescent="0.25">
      <c r="A53" s="16"/>
      <c r="B53" s="6"/>
      <c r="C53" s="2"/>
    </row>
    <row r="54" spans="1:3" x14ac:dyDescent="0.25">
      <c r="A54" s="1" t="s">
        <v>30</v>
      </c>
      <c r="B54" s="6">
        <f>'[1]ANEXO-ENE-2018'!D297*-1</f>
        <v>125935579594.22</v>
      </c>
      <c r="C54" s="2"/>
    </row>
    <row r="55" spans="1:3" ht="6.75" customHeight="1" x14ac:dyDescent="0.25">
      <c r="B55" s="6"/>
      <c r="C55" s="2"/>
    </row>
    <row r="56" spans="1:3" ht="7.5" customHeight="1" x14ac:dyDescent="0.25">
      <c r="B56" s="6"/>
      <c r="C56" s="2"/>
    </row>
    <row r="57" spans="1:3" ht="15.75" thickBot="1" x14ac:dyDescent="0.3">
      <c r="A57" s="8" t="s">
        <v>31</v>
      </c>
      <c r="B57" s="12">
        <f>B54</f>
        <v>125935579594.22</v>
      </c>
      <c r="C57" s="2"/>
    </row>
    <row r="58" spans="1:3" ht="7.5" customHeight="1" thickTop="1" x14ac:dyDescent="0.25">
      <c r="A58" s="10"/>
      <c r="B58" s="6"/>
      <c r="C58" s="2"/>
    </row>
    <row r="59" spans="1:3" ht="15.75" thickBot="1" x14ac:dyDescent="0.3">
      <c r="A59" s="8" t="s">
        <v>32</v>
      </c>
      <c r="B59" s="13">
        <f>B47+B57</f>
        <v>135099468867.58</v>
      </c>
      <c r="C59" s="17"/>
    </row>
    <row r="60" spans="1:3" x14ac:dyDescent="0.25">
      <c r="B60" s="6"/>
      <c r="C60" s="2"/>
    </row>
    <row r="61" spans="1:3" x14ac:dyDescent="0.25">
      <c r="A61" s="18" t="s">
        <v>33</v>
      </c>
      <c r="B61" s="6"/>
      <c r="C61" s="2"/>
    </row>
    <row r="62" spans="1:3" x14ac:dyDescent="0.25">
      <c r="A62" s="18" t="s">
        <v>34</v>
      </c>
      <c r="B62" s="6"/>
      <c r="C62" s="2"/>
    </row>
    <row r="63" spans="1:3" x14ac:dyDescent="0.25">
      <c r="A63" s="18" t="s">
        <v>35</v>
      </c>
      <c r="B63" s="2"/>
      <c r="C63" s="2"/>
    </row>
    <row r="64" spans="1:3" x14ac:dyDescent="0.25">
      <c r="B64" s="2"/>
      <c r="C64" s="2"/>
    </row>
    <row r="65" spans="2:3" x14ac:dyDescent="0.25">
      <c r="B65" s="2"/>
      <c r="C65" s="2"/>
    </row>
    <row r="66" spans="2:3" x14ac:dyDescent="0.25">
      <c r="B66" s="2"/>
      <c r="C66" s="2"/>
    </row>
    <row r="67" spans="2:3" x14ac:dyDescent="0.25">
      <c r="B67" s="2"/>
      <c r="C67" s="2"/>
    </row>
    <row r="68" spans="2:3" x14ac:dyDescent="0.25">
      <c r="B68" s="2"/>
      <c r="C68" s="2"/>
    </row>
    <row r="69" spans="2:3" x14ac:dyDescent="0.25">
      <c r="B69" s="2"/>
      <c r="C69" s="2"/>
    </row>
    <row r="70" spans="2:3" x14ac:dyDescent="0.25">
      <c r="B70" s="2"/>
      <c r="C70" s="2"/>
    </row>
    <row r="71" spans="2:3" x14ac:dyDescent="0.25">
      <c r="B71" s="2"/>
      <c r="C71" s="2"/>
    </row>
    <row r="72" spans="2:3" x14ac:dyDescent="0.25">
      <c r="B72" s="2"/>
      <c r="C72" s="2"/>
    </row>
    <row r="73" spans="2:3" x14ac:dyDescent="0.25">
      <c r="B73" s="2"/>
      <c r="C73" s="2"/>
    </row>
    <row r="74" spans="2:3" x14ac:dyDescent="0.25">
      <c r="B74" s="2"/>
      <c r="C74" s="2"/>
    </row>
    <row r="75" spans="2:3" x14ac:dyDescent="0.25">
      <c r="B75" s="2"/>
      <c r="C75" s="2"/>
    </row>
    <row r="76" spans="2:3" x14ac:dyDescent="0.25">
      <c r="B76" s="2"/>
      <c r="C76" s="2"/>
    </row>
    <row r="77" spans="2:3" x14ac:dyDescent="0.25">
      <c r="B77" s="2"/>
      <c r="C77" s="2"/>
    </row>
    <row r="78" spans="2:3" x14ac:dyDescent="0.25">
      <c r="B78" s="2"/>
      <c r="C78" s="2"/>
    </row>
    <row r="79" spans="2:3" x14ac:dyDescent="0.25">
      <c r="B79" s="2"/>
      <c r="C79" s="2"/>
    </row>
  </sheetData>
  <mergeCells count="4">
    <mergeCell ref="A10:B10"/>
    <mergeCell ref="A11:B11"/>
    <mergeCell ref="A12:B12"/>
    <mergeCell ref="A9:B9"/>
  </mergeCells>
  <pageMargins left="0.59055118110236227" right="0" top="0.39370078740157483" bottom="0.3937007874015748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PREST-ENE-18-PTAL</vt:lpstr>
      <vt:lpstr>'PREST-ENE-18-PTAL'!Área_de_impresión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Augusto Salazar Felix</dc:creator>
  <cp:lastModifiedBy>Massiel Elizabeth Segura Montilla</cp:lastModifiedBy>
  <dcterms:created xsi:type="dcterms:W3CDTF">2018-02-09T17:32:23Z</dcterms:created>
  <dcterms:modified xsi:type="dcterms:W3CDTF">2018-02-12T12:16:29Z</dcterms:modified>
</cp:coreProperties>
</file>