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Yohelina.ferreras\Desktop\TRANSPARENCIA 2024\MARZO 2024\"/>
    </mc:Choice>
  </mc:AlternateContent>
  <xr:revisionPtr revIDLastSave="0" documentId="13_ncr:1_{2B7BD2FB-CFA2-47CF-A72F-A91679B624B5}" xr6:coauthVersionLast="47" xr6:coauthVersionMax="47" xr10:uidLastSave="{00000000-0000-0000-0000-000000000000}"/>
  <bookViews>
    <workbookView xWindow="-120" yWindow="-120" windowWidth="29040" windowHeight="15840" xr2:uid="{CA082B3F-E0F6-4F16-B184-68315F9AC064}"/>
  </bookViews>
  <sheets>
    <sheet name="LIBRO BANCO MARZO 2024"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31" i="2" l="1"/>
  <c r="F332" i="2" l="1"/>
  <c r="F49" i="2" l="1"/>
  <c r="F50" i="2" s="1"/>
  <c r="F51" i="2" s="1"/>
  <c r="F52" i="2" s="1"/>
  <c r="F53" i="2" s="1"/>
  <c r="F360" i="2" l="1"/>
  <c r="F361" i="2" s="1"/>
  <c r="F362" i="2" s="1"/>
  <c r="F363" i="2" s="1"/>
  <c r="F364" i="2" s="1"/>
  <c r="F365" i="2" s="1"/>
  <c r="F366" i="2" s="1"/>
  <c r="F21" i="2"/>
  <c r="F22" i="2" s="1"/>
  <c r="F367" i="2" l="1"/>
  <c r="F368" i="2" s="1"/>
  <c r="F369" i="2" s="1"/>
  <c r="F370" i="2" s="1"/>
  <c r="F371" i="2" s="1"/>
  <c r="F372" i="2" s="1"/>
  <c r="F373" i="2" l="1"/>
  <c r="F374" i="2" s="1"/>
  <c r="F375" i="2" s="1"/>
  <c r="F376" i="2" s="1"/>
  <c r="F377" i="2" s="1"/>
  <c r="F378" i="2" s="1"/>
  <c r="F379" i="2" s="1"/>
  <c r="F380" i="2" s="1"/>
  <c r="F381" i="2" s="1"/>
  <c r="F382" i="2" s="1"/>
  <c r="F383" i="2" s="1"/>
  <c r="F384" i="2" s="1"/>
  <c r="F385" i="2" s="1"/>
  <c r="F386" i="2" s="1"/>
  <c r="F387" i="2" s="1"/>
  <c r="F388" i="2" s="1"/>
  <c r="F54" i="2"/>
  <c r="F55" i="2" s="1"/>
  <c r="F56" i="2" s="1"/>
  <c r="F57" i="2" s="1"/>
  <c r="F58" i="2" s="1"/>
  <c r="F59" i="2" s="1"/>
  <c r="F389" i="2" l="1"/>
  <c r="F390" i="2" s="1"/>
  <c r="F60" i="2"/>
  <c r="F61" i="2" s="1"/>
  <c r="F62" i="2" s="1"/>
  <c r="F63" i="2" s="1"/>
  <c r="F64" i="2" s="1"/>
  <c r="F65" i="2" s="1"/>
  <c r="F66" i="2" s="1"/>
  <c r="F67" i="2" s="1"/>
  <c r="F68" i="2" s="1"/>
  <c r="F69" i="2" s="1"/>
  <c r="F70" i="2" s="1"/>
  <c r="F71" i="2" s="1"/>
  <c r="F72" i="2" s="1"/>
  <c r="F73" i="2" s="1"/>
  <c r="F74" i="2" s="1"/>
  <c r="F75" i="2" s="1"/>
  <c r="F76" i="2" s="1"/>
  <c r="F77" i="2" s="1"/>
  <c r="F78" i="2" s="1"/>
  <c r="F79" i="2" s="1"/>
  <c r="F80" i="2" s="1"/>
  <c r="F81" i="2" s="1"/>
  <c r="F82" i="2" s="1"/>
  <c r="F83" i="2" s="1"/>
  <c r="F84" i="2" s="1"/>
  <c r="F85" i="2" s="1"/>
  <c r="F86" i="2" s="1"/>
  <c r="F87" i="2" s="1"/>
  <c r="F88" i="2" s="1"/>
  <c r="F89" i="2" s="1"/>
  <c r="F90" i="2" s="1"/>
  <c r="G387" i="2"/>
  <c r="F333" i="2"/>
  <c r="A453" i="2"/>
  <c r="F391" i="2" l="1"/>
  <c r="F392" i="2" s="1"/>
  <c r="F393" i="2" s="1"/>
  <c r="F394" i="2" s="1"/>
  <c r="F395" i="2" s="1"/>
  <c r="F396" i="2" s="1"/>
  <c r="F397" i="2" s="1"/>
  <c r="F398" i="2" s="1"/>
  <c r="F399" i="2" s="1"/>
  <c r="F400" i="2" s="1"/>
  <c r="F401" i="2" s="1"/>
  <c r="F402" i="2" s="1"/>
  <c r="F403" i="2" s="1"/>
  <c r="F404" i="2" s="1"/>
  <c r="F405" i="2" s="1"/>
  <c r="F406" i="2" s="1"/>
  <c r="F407" i="2" s="1"/>
  <c r="F408" i="2" s="1"/>
  <c r="F409" i="2" s="1"/>
  <c r="F410" i="2" s="1"/>
  <c r="F411" i="2" s="1"/>
  <c r="F412" i="2" s="1"/>
  <c r="F413" i="2" s="1"/>
  <c r="F414" i="2" s="1"/>
  <c r="F415" i="2" s="1"/>
  <c r="F416" i="2" s="1"/>
  <c r="F417" i="2" s="1"/>
  <c r="F418" i="2" s="1"/>
  <c r="F419" i="2" s="1"/>
  <c r="F420" i="2" s="1"/>
  <c r="F421" i="2" s="1"/>
  <c r="F422" i="2" s="1"/>
  <c r="F423" i="2" s="1"/>
  <c r="F424" i="2" s="1"/>
  <c r="F425" i="2" s="1"/>
  <c r="F426" i="2" s="1"/>
  <c r="F427" i="2" s="1"/>
  <c r="F428" i="2" s="1"/>
  <c r="F429" i="2" s="1"/>
  <c r="F430" i="2" s="1"/>
  <c r="F431" i="2" s="1"/>
  <c r="F432" i="2" s="1"/>
  <c r="F433" i="2" s="1"/>
  <c r="F434" i="2" s="1"/>
  <c r="F435" i="2" s="1"/>
  <c r="F436" i="2" s="1"/>
  <c r="F437" i="2" s="1"/>
  <c r="F438" i="2" s="1"/>
  <c r="F439" i="2" s="1"/>
  <c r="F440" i="2" s="1"/>
  <c r="F91" i="2"/>
  <c r="F92" i="2" s="1"/>
  <c r="A92" i="2"/>
  <c r="F441" i="2" l="1"/>
  <c r="F442" i="2" s="1"/>
  <c r="F443" i="2" s="1"/>
  <c r="F444" i="2" s="1"/>
  <c r="F445" i="2" s="1"/>
  <c r="F446" i="2" s="1"/>
  <c r="F447" i="2" s="1"/>
  <c r="F448" i="2" s="1"/>
  <c r="F449" i="2" s="1"/>
  <c r="F450" i="2" s="1"/>
  <c r="F451" i="2" s="1"/>
  <c r="F452" i="2" s="1"/>
  <c r="F453" i="2" s="1"/>
  <c r="A327" i="2"/>
  <c r="F485" i="2"/>
  <c r="F120" i="2" l="1"/>
  <c r="A48" i="2" l="1"/>
  <c r="A485" i="2" l="1"/>
  <c r="F484" i="2"/>
  <c r="A483" i="2"/>
  <c r="A480" i="2"/>
  <c r="A359" i="2"/>
  <c r="A356" i="2"/>
  <c r="A333" i="2"/>
  <c r="A330" i="2"/>
  <c r="A292" i="2"/>
  <c r="F291" i="2"/>
  <c r="F292" i="2" s="1"/>
  <c r="A290" i="2"/>
  <c r="A287" i="2"/>
  <c r="A234" i="2"/>
  <c r="F233" i="2"/>
  <c r="F234" i="2" s="1"/>
  <c r="A232" i="2"/>
  <c r="A229" i="2"/>
  <c r="A188" i="2"/>
  <c r="F187" i="2"/>
  <c r="F188" i="2" s="1"/>
  <c r="A186" i="2"/>
  <c r="A183" i="2"/>
  <c r="A151" i="2"/>
  <c r="F150" i="2"/>
  <c r="F151" i="2" s="1"/>
  <c r="A149" i="2"/>
  <c r="A146" i="2"/>
  <c r="A120" i="2"/>
  <c r="F119" i="2"/>
  <c r="A118" i="2"/>
  <c r="A115" i="2"/>
  <c r="A45" i="2"/>
  <c r="XFD342" i="2" l="1"/>
</calcChain>
</file>

<file path=xl/sharedStrings.xml><?xml version="1.0" encoding="utf-8"?>
<sst xmlns="http://schemas.openxmlformats.org/spreadsheetml/2006/main" count="441" uniqueCount="272">
  <si>
    <t>DIRECCIÓN DE CONTABILIDAD</t>
  </si>
  <si>
    <t xml:space="preserve">LIBRO DE BANCO </t>
  </si>
  <si>
    <t>CUENTA N°010-391767-5</t>
  </si>
  <si>
    <t>VALORES EN RD$</t>
  </si>
  <si>
    <t>FECHA</t>
  </si>
  <si>
    <t>No. CK/TRANSF.</t>
  </si>
  <si>
    <t>DESCRIPCIÓN</t>
  </si>
  <si>
    <t>DEBITO</t>
  </si>
  <si>
    <t>CREDITO</t>
  </si>
  <si>
    <t>BALANCE</t>
  </si>
  <si>
    <t>Preparado por:</t>
  </si>
  <si>
    <t>Wendy T. Jerez</t>
  </si>
  <si>
    <t xml:space="preserve">Contadora </t>
  </si>
  <si>
    <t>Encargado de área en Contabilidad</t>
  </si>
  <si>
    <t>Nilson Daniel Moya Maceo</t>
  </si>
  <si>
    <t>Director</t>
  </si>
  <si>
    <t xml:space="preserve">LIBRO BANCO </t>
  </si>
  <si>
    <t>CUENTA N°240-01850-9</t>
  </si>
  <si>
    <t>COMISION POR MANEJO CUENTA</t>
  </si>
  <si>
    <t>DIRECCIÓN  DE CONTABILIDAD</t>
  </si>
  <si>
    <t>CUENTA N°240-016233-0</t>
  </si>
  <si>
    <t>CUENTA N°240-012319-0</t>
  </si>
  <si>
    <t>CUENTA N°010-246281-0</t>
  </si>
  <si>
    <t>CUENTA N°010-249316-2</t>
  </si>
  <si>
    <t>CUENTA N°240-013639-9</t>
  </si>
  <si>
    <t>010-239930-1</t>
  </si>
  <si>
    <t>COMISIONES BANCARIAS</t>
  </si>
  <si>
    <t>LIBRO BANCO</t>
  </si>
  <si>
    <t>CUENTA N°240-016550-0</t>
  </si>
  <si>
    <t>No. CK/TRANS.</t>
  </si>
  <si>
    <t>CUENTA N°010-391680-6</t>
  </si>
  <si>
    <t xml:space="preserve">COMISION MANEJO DE CUENTA </t>
  </si>
  <si>
    <t>Rafael Ángel Lambertus</t>
  </si>
  <si>
    <t>BALANCE INICIAL</t>
  </si>
  <si>
    <t xml:space="preserve">COMISION BANCARIA 0.15% </t>
  </si>
  <si>
    <t>Revisado por:</t>
  </si>
  <si>
    <t>Autorizado por:</t>
  </si>
  <si>
    <t>DEL 01 AL 31 DE MARZO 2024</t>
  </si>
  <si>
    <t>REG.SOLICITUD TRANSF.00106 FONDO POR EXCEPCION MINERD (8509)</t>
  </si>
  <si>
    <t>3854</t>
  </si>
  <si>
    <t>MERYS LEIDA DIAZ BRITO</t>
  </si>
  <si>
    <t>3855</t>
  </si>
  <si>
    <t>ELBIS ROEEL GALAN HERNANDEZ</t>
  </si>
  <si>
    <t>3856</t>
  </si>
  <si>
    <t>MAXIMO DIAZ LOPEZ</t>
  </si>
  <si>
    <t>3857</t>
  </si>
  <si>
    <t>SHAILYN GABRIELA PERALTA PINEDA</t>
  </si>
  <si>
    <t>3858</t>
  </si>
  <si>
    <t>SUANNY  CAROLINA BAEZ ALVAREZ</t>
  </si>
  <si>
    <t>3859</t>
  </si>
  <si>
    <t>LEONORA MOSQUEA JOAQUIN</t>
  </si>
  <si>
    <t>ANULADO</t>
  </si>
  <si>
    <t>3861</t>
  </si>
  <si>
    <t>ROSSANNA PERDOMO ACOSTA</t>
  </si>
  <si>
    <t>3862</t>
  </si>
  <si>
    <t>GERMAN SOLER COMAS</t>
  </si>
  <si>
    <t>PAG00404623</t>
  </si>
  <si>
    <t>PAGO DE VIATICOS SOLICITADO POR EL VICEMINISTERIO DE SUPERVISION, EVALUACION Y CONTROL DE LA CALIDAD EDUCATIVA, POR LA PARTICIPACION DEL VICEMINISTRO EN LA REUNION EN DISTRITO TAMAYO 18-02 CON AUTORIDADES DE ADP, DIRECTOR DISTRITAL Y DIRECTORES REGIONALES, EN FECHA JUEVES 1 DE FEBRERO DEL 2024, SEGUN OFICIO MINERD/OSEC-Num. 022-2024.</t>
  </si>
  <si>
    <t>PAG00404639</t>
  </si>
  <si>
    <t>PAGO DE VIATICOS Y PASAJES, EN LA ACTIVIDAD "PRESENTACION DE PLAN DE COMUNICACION DEL MINERD Y LA PLATAFORMA EDUCATIVA Y CULTURAL EDU", REALIZADA LOS DIAS 12, 13 Y 14 DE ENERO DEL 2024 EN EL HOTEL CORAL COSTA CARIBE, JUAN DOLIO. SEGUN ANEXO AL OFICIO DGEI-032-2024.***SOLICITADO POR LA DIRECCION GENERAL DE EDUCACION INICIAL***</t>
  </si>
  <si>
    <t>PAG00403706</t>
  </si>
  <si>
    <t>PAGO DE VIATICOS SOLICITADO POR LA DIRECCION GENERAL DE EDUCACION DE JOVENES Y ADULTOS A TECNICOS DOCENTES NACIONALES, QUIENES PARTICIPARON EN ACOMPAÑAMIENTO A EXPOSICIONES DE LOS TRABAJOS DE PARTICIPANTES DE LAS ESCUELAS LABORALES, CORRESP. AL PRIMER PERIODO DEL AÑO ESCOLAR 2023-2024, SEGUN OFICIO DGEA No.014-2024.</t>
  </si>
  <si>
    <t>PAG00404628</t>
  </si>
  <si>
    <t>PAGO DE VIATICOS A LA DIRECCION DE EDUCACION TECNICO PROFESIONAL, PARA EL PERSONAL TECNICO QUE REALIZO VISITA A LA REGIONAL 18, EL DIA 20 DE DICIEMBRE DEL 2023, CON EL PROPOSITO DE REALIZAR SUPERVISION A LA ADECUACION DE ESPACIOS PARA LA INSTALACION DE TALLERES Y LABORATORIOS EN LOS CENTRO ETP, SEGUN OFICIO DETP#52/2024.</t>
  </si>
  <si>
    <t>PAG00404631</t>
  </si>
  <si>
    <t>PAGO DE VIATICOS PARA EL PERSONAL, DE LA DIRECCION GENERAL DE EDUCACION SECUNDARIA, , QUE PARICIPO EN REPRESENTACION DE LA DEPENDENCIA EN LA PRESENTACION DE LAS ACCIONES PARA LA MEJORA DE LOS APRENDIZAJES DE LA PRESENTACION DEL PROYECTO CULTURAL "INVENTANDO PILA", REALIZADO EN LA REGIONAL 09 DE MAO EL 15 DE DICIEMBRE 2023, SEGUN OFIC.#DGES-042-2024.</t>
  </si>
  <si>
    <t>PAG00403446</t>
  </si>
  <si>
    <t>PAGO DE VIATICOS Y PEAJE POR VISITA PARA ACOMPAÑAR LOS PROCESOS PEDAGOGICOS, PLANES Y PROGRAMAS DIRIGIDOS A DIRECTORES DE CENTROS EDUCATIVOS Y AULAS ESPECIFICAS PARA ESTUDIANTES SORDOS, SEGUN Oficio No.DGEE 375/2023.</t>
  </si>
  <si>
    <t>PAG00404536</t>
  </si>
  <si>
    <t>PAGO DE VIATICOS, DE LA DIRECCION GENERAL DE EDUCACION SECUNDARIA, EN LOS ENCUENTRO DE ORIENTACION Y SOCIALIZACION CON LAS REGIONALES, DISTRITOS Y CENTROS EDUCATIVOS, "SOBRE EL GASTO OPERATIVO DE LOS CENTROS EDUCATIVOS Y SU PARTICIPACION EN EL PROCESO PEDAGOGICO", ESTA ACTIVIDAD SE REALIZARA DEL 15 DE ENERO AL 19 DE ABRIL 2024, SEGUN OFIC.#DGES-027-2024.</t>
  </si>
  <si>
    <t>PAG00403640</t>
  </si>
  <si>
    <t>PAGO VIÁTICOS Y PASAJE AL PERSONAL DE LA DIRECCIÓN DE LA MODALIDAD EN ARTES, QUE PARTICIPARON EN LA ACTIVIDAD DE MONITOREAR EL SEGUIMIENTO PEDAGOGICO, LA APLICACIÓN DEL CURRICULO, LA GESTION INSTITUCIONAL Y PROYECTOS DE ARTES, DE LOS CENTROS EDUCATIVOS EXISTENTES DE LA MODALIDAD ARTES DESDE EL 17 DE ENERO 2023 HASTA JUNIO 2023, SEGÚN OFICIO DEMA NO. 03-2024.</t>
  </si>
  <si>
    <t>PAG00403617</t>
  </si>
  <si>
    <t>PAGO DE VIÁTICOS AL PERSONAL DE LA DIRECCIÓN DE ORIENTACIÓN Y PSICOLOGÍA PARA LA ACTIVIDAD CAMPAMENTO LIDERAZGO JUVENIL Y EDUCACIÓN SEXUAL EN VALORES CON ADOLESCENTES DE LOS CENTROS EDUCATIVOS CON MÁS CASOS DE EMBARAZOS DEL PAÍS A REALIZARSE TRES JORNADAS DEL 03 AL 15 DE NOVIEMBRE 2023, LA SEGUNDA JORNADA DEL 27 AL 29 DE NOVIEMBRE 2023, OFICIO N°DOP-465-2023.</t>
  </si>
  <si>
    <t>PAG00402569</t>
  </si>
  <si>
    <t xml:space="preserve">PAGO DE VIATICOS DE LA DIRECCION GENERAL DE SUPERVISION EDUCATIVA A EVALUADORES DEL PREMIO A LA CALIDAD EDUCATIVA (PRECE), POR LOS TRABAJOS REALIZADOS EN LOS DISTRITOS Y CENTROS EDUCATIVOS, PARA LA ORGANIZACION Y DESARROLLO DEL EVENTO DE LOS POSTULANTES QUE PARTICIPARON DE LA PREMIACION A LA CALIDAD EDUCATIVA, DICHA EVALUACION FUERON REALIZADAS DEL 09 AL 17 DE OCTUBRE 2023, SEGUN OFICIO DGSE-359/2023.
NOTA: EL COMPLETIVO DEL MONTO (TRANSPORTE) PAGADO EN LAS CARTAS DE RUTAS, ESTA CONTEMPLADO EN EL OFICO DGSE-360-2023 ORDEN DE PAG00402566 RD$55,320.00
</t>
  </si>
  <si>
    <t>PAG00402657</t>
  </si>
  <si>
    <t>PAGO DE VIATICOS SOLICITADO POR LA DIRECCION GENERAL DE SUPERVISION EDUCATIVA, POR LOS TRABAJOS REALIZADOS EN LAS REGIONALES, DISTRITOS Y CENTROS EDUCATIVOS, CORRESP A DIVERSAS ACTIVIDADES, 7,8,11,12,18,20,21,22 Y 25, SEGUN OFICIO DGSE # 386-2023.</t>
  </si>
  <si>
    <t>PAG00405909</t>
  </si>
  <si>
    <t xml:space="preserve">PAGO DE VIÁTICOS SOLICITADO POR EL DEPARTAMENTO DE EVALUACIÓN DE LA CALIDAD DE PARA CHOFERES QUE TRANSPORTARON A LOS SUPERVISORES GENERALES EN LOS DÍAS EN LOS DÍAS 04-05 Y DEL 7 AL 10 DE NOVIEMBRE CORRESPONDIENTES A LA TERCERA CONVOCATORIA DEL AÑO 2023, OFICIO N°DEC-461-2023.
</t>
  </si>
  <si>
    <t>PAG00405037</t>
  </si>
  <si>
    <t>PAGO DE TRANSPORTE, DE LA DIRECCION GENERAL DE SUPERVISION EDUCATIVA, A TECNICOS DOCENTES NACIONALES, POR LOS TRABAJOS REALIZADOS EN LAS REGIONALES Y DISTRITOS, PARA LA JORNADAS DE SOCIALIZACION DE METODOLOGIA CAF, PARA REDES DE CENTROS EDUCATIVOS PRIORIZADOS DEL SISMAP, LA MISMA FUERON EFECTUADAS DEL 26 AL 29 DE NOVIEMBRE Y 01 DICIEMBRE 2023, SEGUN OFIC.#DGSE-16/2024.</t>
  </si>
  <si>
    <t>PAG00405036</t>
  </si>
  <si>
    <t>PAGO DE VIATICOS A LOS TECNICOS DE LA DIRECCIÓN DE EDUCACIÓN TECNICO PROFESIONAL QUE REALIZO LA VISITA A LA REGIONAL 08 LOS DIAS 18 Y 19 DE ENERO 2024, CON EL PROPOSITO DE PARTICIPAR EN LA CAPACITACIÓN DE EQUIPOS TECNICOS EN NIVEL 1 DE ACCESIBLE EN FORMACIÓN EN SALA. SEGÚN OFICIO NO. DETP.57-2024.</t>
  </si>
  <si>
    <t>PAG00405169</t>
  </si>
  <si>
    <t>PAGO DE VIATICOS Y TRANSPORTE,  SOLICITADO POR LA DIRECCION GENERAL DE EDUCACION DE JOVENES Y ADULTOS, A TECNICOS DOCENTES NACIONALES, QUIENES PARTICIPARON EN ACOMPAÑAMIENTO A: -INAUGURACION DE LA ESCUELA LABORAL EURIPIDES PAREDES MONTAS, DISTRITO EDUCATIVO 05-02, REALIZADO EL 18 DE ENERO 2024. 
-TALLER DE LA DIRECCION DE EDUCACION ESPECIAL PARA CAPACITACION DE PILOTAJE DE FORMACION DUAL EN EDUCACION TECNICO PROFESIONAL INICIAL ACCESIBLE A ALUMNOS CON DISCAPACIDAD Y/O RIESGO DE ABANDONO ESCOLAR, REALIZADO LOS DIAS 17, 18 Y 19 ENERO 2024. SEGUN OFICIO DGEA Nº.-028-2024.</t>
  </si>
  <si>
    <t>PAG00402572</t>
  </si>
  <si>
    <t>TRANSFERENCIA PARA FINES DE TRANSPORTE A LA DIRECCION GENERAL DE SUPERVISION EDUCATIVA, POR LOS TRABAJOS REALIZADOS EN LA REGIONALES, DISTRITOS Y CENTRO EDUCATIVOS, SOBRE EL ACOMPAÑAMIENTOS Y SEGUIMIENTOS A LA JURAMENTACIONES DE REDES DE INNOVACION Y CALIDAD (REDIC), REALIZADO EN FECHA 16-19-23-25 DE OCTUBRE Y DEL 6 AL 8 DE NOVIEMBRE DEL AÑO 2023, SEGUN OFICIO DGSE#343/2023.</t>
  </si>
  <si>
    <t>PAG00404974</t>
  </si>
  <si>
    <t>PAGO DE VIATICOS Y PEAJES PARA LOS TECNICOS DEL VICEMINISTERIO DE SERVICIOS TECNICOS Y PEDAGOGICOS, QUE REALIZARON LAS VISITAS A LAS DIFERENTES REGIONALES PARA LA JORNADA DE SENSIBILIZACIÓN SALUD ESCOLAR, QUE FUE REALIZADO EL 01 DE FEBRERO 2024. SEGÚN OFICIO VSTP.NO.135-2024.</t>
  </si>
  <si>
    <t>PAG00404670</t>
  </si>
  <si>
    <t xml:space="preserve">PAGO DE VIÁTICOS AL PERSONAL DE LA DIRECCIÓN GENERAL DE EDUCACIÓN DE JÓVENES Y ADULTOS QUIENES PARTICIPARON EN ACOMPAÑAMIENTO A TALLERES DE CAPACITACIÓN DE DOCENTES DEL NIVEL SECUNDARIO, PREPARA DE JÓVENES Y ADULTOS , ESTOS TALLERES FUERON REALIZADOS EN EL MES DE OCTUBRE 2023, ESTA CAPACITACIÓN TUVO COMO PROPÓSITO ORIENTAR AL PERSONAL DOCENTE DE LOS CENTROS DE EDUCACIÓN SECUNDARIA, PREPARA PARA PERSONAS JÓVENES Y ADULTAS, SOBRE DIVERSAS TEMÁTICAS CONCERNIENTE AL FUNCIONAMIENTO ADECUADO DE LOS CENTROS, PARA EL INICIO DEL AÑO ESCOLAR 2023-2024, OFICIO N°DGEA 013-2024.
</t>
  </si>
  <si>
    <t>PAG00405001</t>
  </si>
  <si>
    <t>PAGO VIATICOS AL PERSONAL DE LA DIRECCION GENERAL DE EDUCACION PRIMARIA, QUE PARTICIPARAN EN LA ACTIVIDAD ¨SOCIALIZACION CON LAS REGIONALES , DISTRITOS Y CENTROS SOBRE EL GASTO OPERATIVO DE LOS CENTROS EDUCATIVOS Y SU PARTICIPACION EN EL PROCESOS PEDAGOGICO: LA CUAL SERA REALIZADA DEL 16 DE ENERO AL 19 DE ABRIL DEL PRESENTE AÑO 2024, LAS 18 REGIONALES EDUCATIVAS, CON LA PARTICIPACION DE DIRECTORES REGIONALES, DISTRITALES, TECNICOS DOCENTES ADMINISTRATIVOS Y CONTADORES, SOLICITADO POR LA DIRECCION DE EDUCACION PRIMARIA, SEGUN OFICIO DGEP-52-2024.</t>
  </si>
  <si>
    <t>PAG00402560</t>
  </si>
  <si>
    <t>PAGO DE VIATICOS SOLICITADO POR LA DIRECCION GENERAL DE SUPERVISION EDUCATIVA, POR LOS TRABAJOS REALIZADOS EN LAS REGIONALES Y DISTRITOS, PARA LAS JORNADAS DE SOCIALIZACION DE METODOLOGIA CAF, PARA REDES DE CENTROS EDUCATIVOS PRIORIZADOS DEL SISMAP, LA MISMA FUERON EFECTUADAS DEL 26 AL 29 DE NOVIEMBRE Y 01 DE DICIEMBRE DEL 2023, SEGUN OFICIO DGSE # 383-2023.</t>
  </si>
  <si>
    <t>PAG00404620</t>
  </si>
  <si>
    <t>PAGO DE VIATICOS A LA DIRECCION GENERAL DE ORIENTACION Y PSICOLOGIA, AL PERSONAL TECNICO DE ESTA DIRECCION QUE PARTICIPO EN LA REALIZACION DE DIVERSAS ACTIVIDADES EN LA REGIONAL 04 SAN CRISTOBAL, 06 LA VEGA Y 07 SFM, DURANTE EL PERIODO COMPRENDIDO ENTRE 29 DE NOVIEMBRE Y 18 DE DICIEMBRE DEL AÑO 2023, SEGUN OFICIO DOP#007/2024.</t>
  </si>
  <si>
    <t>PAG00404640</t>
  </si>
  <si>
    <t>PAGO DE TRANSPORTE Y PEAJE, DE LA DIRECCION GENERAL DE EDUCACION PRIMARIA, PARA LA ACTIVIDAD:"ACOMPAÑAR LOS PROCESOS DE FAMILIARIZACION Y PROFUNDIZACION EN LAS AREAS DE LENGUAS ESPAÑOLA, MATEMATICA, CIENCIAS SOCIALES Y CIENCIAS DE LA NATURALEZA EN LOS ESTUDIANTES  DE 6to. GRADO DE PRIMARIA PBJETO DE EVALUACION DIAGNOSTICA, LA CUAL SERA REALIZADA DEL 19 AL 23 DE FEBRERO DEL AÑO 2024, EN LAS 18 REGIONALES EDUCATIVAS, CON LA PARTICIPACION DE TECNICOS NACIONALES DEL NIVEL PRIMARIO, SEGUN OFIC.#DGEP-033/2024.</t>
  </si>
  <si>
    <t>PAG00405513</t>
  </si>
  <si>
    <t>PAGO DE VIATICOS Y PEAJE SOLICITADO POR LA DIRECCION GENERAL DE EDUCACION ESPECIAL, PARA UN TALLER DE SENSIBILIZACION PARA EL PERSONAL DOCENTE Y  ESTUDIANTES CON DISCAPACIDAD VISUAL, ACOMPAÑAMIENTO A LA CELEBRACION DEL DIA DE LA DISCAPACIDAD EN LA REGIONAL 6 Y ENTREGAR UNA SILLA A ESTUDIANTE CON CPI, SEGUN OFICIO No. DGEE 043/2024.</t>
  </si>
  <si>
    <t>PAG00405691</t>
  </si>
  <si>
    <t>PAGO VIATICOS A LA DIRECCION GENERAL DE EDUCACION PRIMARIA POR LA ACTIVIDAD "ACOMPAÑAR LOS PROCESOS DE FAMILIARIZACION Y PROFUNDIZACION EN LAS AREAS DE LENGUA ESPAÑOLA, MATEMATICAS, CINCIAS SOCIALES Y CIENCIAS NATURALEZA EN LOS ESTUDIANTES DE 6TO GRADO DE PRIMARIA" ESTA SERA REALIZADA EN FECHA DEL 19 AL 23 DE FEBRERO DEL 2024, EN LAS 18 REGIONALES SEGUN OFICIO DGEP#72/2024.</t>
  </si>
  <si>
    <t>PAG00405901</t>
  </si>
  <si>
    <t>PAGO DE VIÁTICOS SOLICITADO POR VICEMINISTERIO DE SERVICIOS TÉCNICOS Y PEDAGÓGICOS, A CHOFERES QUE SE ENTREGARON LOS FORMULARIOS DE EDUCACIÓN SEXUAL INTEGRAL EN VALORES PARA APOYAR LAS ESTRATEGIAS DE PREVENCIÓN DE EMBARAZO Y CONTINUIDAD EDUCATIVA DE ESTUDIANTES, PADRES, Y MADRES EN LOS CENTROS EDUCATIVOS, OFICIO N°VSTP 132-2024.</t>
  </si>
  <si>
    <t>PAG00405643</t>
  </si>
  <si>
    <t>PAGO DE TRANSPORTE AL PERSONAL TECNICO DOCENTE QUE PARTICIPO EN LA "JORNADA DE CAPACITACION LA FAMILIA SE TRANSFORMA DESDE LA ESCUELA, DIRIGIDO A LOS ORIENTADORE, TECNICOS REGIONALES Y DISTRITALES DE LOS CENTROS EDUCATIVOS PRIORIZADOS: 01 BARAHONA, 05 SPM, 06 LA VEGA, 07 SFM, 08 SANTIAGO, 09 MAO, 10 SANTO DOMINGO, 13 MONTECRISTI, 15 SANTO DOMINGO II", REALIZADO EN OCTUBRE, NOVIEMBRE Y DICIEMBRE 2023, SEGUN OFICIO DOP No. 0050/2024.</t>
  </si>
  <si>
    <t>PAG00405681</t>
  </si>
  <si>
    <t>PAGO DE VIATICOS Y PEAJES, DE LA DIRECCION DE CULTOS, ,PARA LA JORNADA DE TRABAJO SOBRE "VALORES PATRIOS e IDENTIDAD NACIONAL",  A SER IMPARTIDOS A TECNICOS DE CONFORMAN EL EQUIPO DE EFEMERIDES PATRIAS EN LOS DISTRITOS 05-01 SAN PEDRO ESTE, 05-02 SAN PEDRO OESTE, 05-07 SAN JOSE DE LOS LLANOS, A REALIZARSE DEL 28 DE FEBRERO AL 01 DE MARZO 2024, SEGUN OFIC.#DC-0014-2024.</t>
  </si>
  <si>
    <t>PAG00405672</t>
  </si>
  <si>
    <t>PAGO DE VIÁTICOS LA PERSONAL DE LA DIRECCIÓN GENERAL DE SUPERVISIÓN EDUCATIVA, POR TRABAJOS REALIZADOS EN EL SEGUIMIENTO A TÉCNICOS REGIONALES Y DISTRITALES EN SUPERVISIÓN AL REINICIO DE DOCENCIA SEGUNDO PERIODO DEL AÑO ESCOLAR 2023-2024 EN FECHA 8 AL 11 DE ENERO DEL 2024, OFICIO N°DGSE 22-2024.</t>
  </si>
  <si>
    <t>PAG00405906</t>
  </si>
  <si>
    <t>PAGO DE PEAJE Y TRANSPORTE AL PERSONAL DE LA DIRECCIÓN GENERAL DE EDUCACIÓN PRIMARIA , PARA EL ENCUENTRO CON  CONTEXTO PARA EL ANÁLISIS PROFUNDIZACIÓN  Y REFLEXIÓN  SOBRE LOS RESULTADOS ARROJADOS DEL LEVANTAMIENTO DE LOS APRENDIZAJES ( LENGUA ESPAÑOLA, MATEMÁTICAS, CIENCIAS SOCIALES, CIENCIAS DE LA NATURALEZA) DE LOS ESTUDIANTES DEL NIVEL PRIMARIO , LA CUAL SERÁ REALIZADA DEL 3 AL 5 DE ABRIL  DEL AÑO 2024, EN LAS 18 REGIONALES EDUCATIVAS , CON LA PARTICIPACIÓN  DE TÉCNICOS NACIONALES  NIVEL PRIMARIO Y COORDINADORES DE LAS REGIONALES Y DISTRITOS, OFICIO N°DGEP-71-2024.</t>
  </si>
  <si>
    <t>PAG00405778</t>
  </si>
  <si>
    <t>PAGO DE VIÁTICOS AL PERSONAL DE LA DIRECCIÓN  DE EDUCACIÓN  PRIMARIA , PARA  LA ACTIVIDAD ENCUENTRO EN CONTEXTO  PARA ANÁLISIS, PROFUNDIZACIÓN Y REFLEXIÓN SOBRE LOS RESULTADOS ARROJADOS DEL LEVANTAMIENTO  DE LOS APRENDIZAJES (LENGUA ESPAÑOLA, MATEMÁTICAS, CIENCIAS SOCIALES Y CIENCIAS NATURALES) DE LOS ESTUDIANTES DEL NIVEL PRIMARIO, LA CUAL SERÁ REALIZADA DEL 3 AL 5 DE ABRIL DEL 2024, EN LAS 18 REGIONALES EDUCATIVAS, CON LA PARTICIPACIÓN  DE TÉCNICOS NACIONALES DEL NIVEL PRIMARIO  Y COORDINADORES DE LAS REGIONES DISTRITOS , OFICIO N°DGEP-70-2024.</t>
  </si>
  <si>
    <t>ERROR POR 0.30</t>
  </si>
  <si>
    <t>BALANCE AL 31/03/2024</t>
  </si>
  <si>
    <t>DEPOSITO POR IDENTIFICAR</t>
  </si>
  <si>
    <t>PAOLA CAROLINA PEREZ BATISTA</t>
  </si>
  <si>
    <t>ARLETTE NIKAURY MARTINEZ DE PENZO</t>
  </si>
  <si>
    <t>CARLOS ALBANY CUSTODIO</t>
  </si>
  <si>
    <t>MIRIAN MERCEDES GUTIERREZ GUZMAN DE PEREZ</t>
  </si>
  <si>
    <t>YIDELSY ROSADO MATEO</t>
  </si>
  <si>
    <t>EDWIN  RODRIGUEZ SILVERIO</t>
  </si>
  <si>
    <t>AIDA JOSEFINA MANZUETA DE FORTUNATO</t>
  </si>
  <si>
    <t>LEANDRO JAVIER GARCIA MARTINEZ</t>
  </si>
  <si>
    <t>YAMILKA EUSEBIO ACOSTA</t>
  </si>
  <si>
    <t>ALEXANDRA NUÑEZ NOLASCO</t>
  </si>
  <si>
    <t>BASILIA ENCARNACION VICIOSO</t>
  </si>
  <si>
    <t>JOSE  FRANCISCO RAMIREZ STEPAN</t>
  </si>
  <si>
    <t>MARTHA SABRINA MENDEZ PEREZ</t>
  </si>
  <si>
    <t>MARILEYDA ALTAGRACIA FELIZ DE PIMENTEL</t>
  </si>
  <si>
    <t>FRANKLIN MIRABAL</t>
  </si>
  <si>
    <t>PAG00404200</t>
  </si>
  <si>
    <t>PAGO DE VIÁTICOS AL PERSONAL DE LA DIRECCIÓN INFORMÁTICA EDUCATIVA, PARA LA CELEBRACIÓN DEL DÍA INTERNACIONAL DE INTERNET SEGURO EN LAS 18 REGIONALES, OFICIO N°DIE 015-2024.</t>
  </si>
  <si>
    <t>PAG00404627</t>
  </si>
  <si>
    <t>PAGO DE VIATICOS, SOLICITADO POR LA DIRECCION DE INFORMATICA EDUCATIVA PARA LA RUTA DE ENTREGA DE EQUIPOS DE ROBOTICA A CENTROS EDUCATIVOS PERTENECIENTES A LA INVESTIGACION DE IMPACTO DE LA UNIVERSIDAD DE CHICAGO, SEGUN OFICIO DIE Oficio No. 010-2024.</t>
  </si>
  <si>
    <t>PAG00402656</t>
  </si>
  <si>
    <t>PAGO DE VIATICOS Y PEAJES CORRESPONDIENTE A LOS DIAS TRABAJADOS EN EL MES DE OCTUBRE DE 2023, AL PERSONAL DE APOYO QUE ESTUVO REALIZANDO SUPERVISION EN OBRAS DE LA DIRECCION DE INFRAESTRUCTURA ESCOLAR (DIE). SEGUN OFICIO DGMIE-4165-2023.</t>
  </si>
  <si>
    <t>PAG00402720</t>
  </si>
  <si>
    <t>PAGO DE VIATICOS AL PERSONAL, DEL DEPARTAMENTO DE PATRIMONIO Y CONTROL DE ACTIVOS FIJOS (DPCAF), POR LA JORNADA DE INVENTARIO CENTROS POLITECNICOS Y JORNADA DE DESCARGOS A NIVEL NACIONAL 2023, SEGUN OFIC.#DPCAF-246/2023.</t>
  </si>
  <si>
    <t>PAG00405531</t>
  </si>
  <si>
    <t>PAGO DE VIATICOS Y PEAJES PARA EL PERSONAL DE LA DIRECCIÓN GENERAL DE RELACIONES PUBLICAS QUE VIAJO A DIFERENTES PROVINCIAS PARA LA COBERTURA PERIODISTICA DE ACTIVIDADES ACOMPAÑANDO AL MINISTRO DE EDUCACIÓN LOS DIAS 03, 06, 08, 12, 15, 20 Y 26 DE ENERO 2024. SEGÚN OFICIO DGCRP.90-2024.</t>
  </si>
  <si>
    <t>ED00013478</t>
  </si>
  <si>
    <t>PAGO VIATICOS Y PEAJES A LA DIRECCION GENERAL DE MANTENIMIENTO DE INFRAESTRUCTURA ESCOLAR, CORRESPONDIENTE A LOS DIAS 01-02-03-04-05-06-07-08-11-14-15-17-18-21-25-26-28-29-30-31 DE AGOSTO DEL AÑO 2023, PARA EL PERSONAL DE APOYO QUE ESTUVO REALIZANDO TRABAJOS DE SUPERVISION EN OBRAS DE LA DIRECCION (DIE), SEGUN OFICIO DGMIE#4173/2023.</t>
  </si>
  <si>
    <t>PAG00402549</t>
  </si>
  <si>
    <t>PAGO DE VIATICOS SOLICITADO POR LA DIRECCION DE INFORMATICA EDUCATIVA PARA CHOFERES EN ACOMPAÑAMIENTO A CENTROS EDUCATIVOS IMPACTADOS CON EQUIPOS DE ROBOTICA EDUCATIVA Y RECURSOS STEAM LOS DIAS DEL 09 AL 20 DE OCTUBRE DEL 2023, SEGUN OFICIO DIE No. 383-2023.</t>
  </si>
  <si>
    <t>PAG00403064</t>
  </si>
  <si>
    <t>PAGO VIÁTICO AL DIRECTOR DE EVENTOS, POR PARTICIPAR EN EL INTERCAMBIO CULTURAL EN EL MARCO DEL CONVENIO CON EL INSTITUTO NACIONAL DE BELLAS ARTES EN MEXICO, CELEBRADA EN LA CIUDAD DE MEXICO LOS DIAS 7 AL 20 ENERO 2024, OFIC.DRI-02/2024.</t>
  </si>
  <si>
    <t>PAG00403102</t>
  </si>
  <si>
    <t>PAGO DE VIATICOS CORRESPONDIENTES AL PERSONAL DE LA DIRECCION POLICIA ESCOLAR, QUE ESTA LLEVANDO A CABO UNA JORNADA DE ACTUALIZACION DE DATOS, DIGITALIZACION e INDUCCION A PERSONAL DE NUEVO INGRESO A NIVEL NACIONAL, DESDE EL DIA 22 DEL MES EN CURSO, HASTA EL 16 DE FEBRERO 2024, EN FORMA ESTABLECIDA EN EL CRONOGRAMA ANEXO, SEGUN OFIC.#DPE-0057/2024.</t>
  </si>
  <si>
    <t>PAG00403994</t>
  </si>
  <si>
    <t>PAGO DE VIÁTICOS Y PEAJE AL PERSONAL DE LA DIRECCIÓN GENERAL DE COMUNICACIONES Y RELACIONES PÚBLICAS QUE VIAJARON A DIFERENTES PROVINCIAS PARA LA COBERTURA PERIODÍSTICA DE ACTIVIDADES ACOMPAÑANDO AL MINISTRO DE EDUCACIÓN, OFICIO N°DGCRP-311-2023.</t>
  </si>
  <si>
    <t>PAG00402557</t>
  </si>
  <si>
    <t>PAGO DE VIATICOS, DE LA DIRECCION DE INFORMATICA EDUCATIVA, AL PERSONAL DE ACOMPAÑAMIENTO PEDAGOGICO EN EL USO DE RECURSOS DIDACTICOS DIGITALES, SEGUN OFIC.#DIE-007/2024.</t>
  </si>
  <si>
    <t>PAG00403627</t>
  </si>
  <si>
    <t>PAGO DE VIATICOS Y PEAJE SOLICITADO POR LA DIRECCION GENERAL DE MANTENIMIENTO DE INFRAESTRUCTURA ESCOLAR, AL PERSONAL DE APOYO DE ESTA DIRECCION, QUE ESTUVO REALIZANDO LOS TRABAJOS DE LEVANTAMIENTO POR CONCLUIR, RETIRO DE EQUIPO DE COCINA PARA DEPOSITARLOS EN ALMACEN, SUPERVICION DE ESCUELA, LEVANTAMIENTO TOPOGRAFICO, EVALUACION MEDIA TENSION, TECHADO, EVALUACION DE CENTRO, INSPECCION DE TECHADO, LEVANTAMIENTO MANTENIMIENTO CORRECTIVO, CONTINUACION EJECUCION ELECTRICA, FISCALIZACION, CUBICACION, LEVANTAMIENTO COMEDORES, SUPERVISION DE TECHADO, SUPERVISION Y CUBICACION FIONA, PUESTA POSESION, LEVANTAMIENTO DE VOLUMENES, LEVANTAMIENTO POLITECNICO; SEGUN LOS VIAJES CORRESPONDIENTES DE LOS DIAS 12, 22, 24, 25, 28,  DE JULIO; 08, 09, 10, 11,15, 17, 18, 21, 25, 28, 29, 30 Y 31 DE AGOSTO; 04, 08,12, 13, 19, Y 25 DE SEPTIEMBRE; 19, 25, 26,  Y 27 DE OCTUBRE: 03, Y 09 DE NOVIEMBRE DEL 2023. SEGUN OFICIO DGMIE-4200-2023.</t>
  </si>
  <si>
    <t>PAG00402459</t>
  </si>
  <si>
    <t>PAGO DE VIATICOS Y PEAJE PARA EL PERSONAL DE APOYO DE LA DIR. GEN. MANT. INFRAESTRUTURA ESCOLAR, CORRESPONDIENTE A LOS DIAS 10 AGOSTO, 03-04-05-09-10-11-12-13-18-20-23-24-25-26-27-30-31 OCTUBRE, 01-02-03-07-08-09-14-15-17 NOVIEMBRE 2023, QUE ESTUVO REALIZANDO TRABAJOS DE PUESTA EN POSESION, PRE-RECEPCION, CUBICACION FINAL Y SUPERVISION EN OBRAS DE LA DIRECCION DE INFRAESTRUCTURA ESCOLAR (DIE). SEGUN OFICIO DGMIE N.º.-0024-24.</t>
  </si>
  <si>
    <t>PAG00404647</t>
  </si>
  <si>
    <t>PAGO VIÁTICO, AL PERSONAL DE LA DIVISIÓN DE RESOLUCIÓN DE CONFLICTOS LABORALES, POR REALIZAR LA INVESTIGACIÓN DE CASO EN SAN PEDRO, REGIONAL 05, EL DIA 23 ENERO 2024, OFIC.DRRHH-2024-AL-00684.</t>
  </si>
  <si>
    <t>PAG00404821</t>
  </si>
  <si>
    <t>PAGO DE VIATICOS ATRAVES DE LA DIRECCION DE RELACIONES INTERNACIONALES A FAVOR DE LOS SEÑORES RAMON ROLANDO REYES LUNA, VICEMINISTERIO DE PLANIFICACION Y DESARROLLO EDUCATIVO Y ALBERTO ESTRELLA CONTRERAS, ENCARGADO DEL DEPARTAMENTO DE ESTADISTICA Y PLANIFICACION, POR VIAJE REALIZADO A LA CIUDAD DE PARIS, FRANCIA DEL 5 AL 10 DE FEBRERO DEL 2024, SEGUN OFICIO DRI#29/2024.</t>
  </si>
  <si>
    <t>PAG00404223</t>
  </si>
  <si>
    <t>PAGO DE VIATICOS SOLICITADO POR LA DIRECCION DE RELACIONES INTERNACIONALES, EN RELACION CON EL VIAJE QUE REALIZARA EL SEÑOR RAMON ROLANDO REYES LUNA (VICEMINISTRO DE PLANIFICACION Y DESARROLLO EDUCATIVO) A LA CIUDAD DE WASHINGTON, ESTADOS UNIDOS, DEL 14 AL 25 DE OCTUBRE DEL 2023. SEGUN OFICIO DRI-206-2023.</t>
  </si>
  <si>
    <t>PAG00394043</t>
  </si>
  <si>
    <t>PAGO DE VIATICOS Y PEAJE AL PERSONAL DE LA DIRECCIÓN DE FISCALIZACIÓN CUMPLIMIENTO DE PROCESOS CORRESPONDIENTE A UNA FISCALIZACIÓN ADMINISTRATIVA Y FINANCIERA DE 5 AÑOS (2019-2020-2021-2022-2023) REGIONAL 08 SANTIAGO DEL 05 DE FEBRERO 2024 AL 23 DE FEBRERO 2024, COMPRENDIENDO 10 DISTRITOS EDUCATIVOS Y 10 CENTROS EDUCATIVOS. SEGÚN OFICIO NO. DFC.0024-2024.</t>
  </si>
  <si>
    <t>PAG00403724</t>
  </si>
  <si>
    <t>PAGO DE VIATICOS Y PEAJES, DE LA DIRECCION GENERAL DE MANTENIMIENTO DE INFRAESTRUCTURA ESCOLAR, CORRESPONDIENTE A LOS DIAS 02-03-04-05-06-10-11-12-13--18-20-24-25-26-27-31 DE OCTUBRE, 01-02-03-09-10-13-14-15-16-17-22-24-28 DE NOVIEMBRE 2023, PARA EL PERSONAL DE APOYO QUE ESTUVO REALIZANDO TRABAJOS DE LEVANTAMIENTOS, PUESTA EN POSESION DE OBRAS DE LA DIRECCION DE INFRAESTRUCTURA ESCOLAR (DIE), DE ESTA DIRECCION GENERAL, SEGUN OFIC.#DGMIE-0157/2024.</t>
  </si>
  <si>
    <t>PAG00404652</t>
  </si>
  <si>
    <t>PAGO DE VIATICOS Y PEAJES AL PERSONAL DE APOYO DE LA DIRECCION GENERAL DE MANTENIMIENTO DE INFRAESTRUCTURA ESCOLAR (DGMIE), QUE ESTUVO REALIZANDO LOS TRABAJOS DE LEVANTAMIENTO DE CENTRO, PUESTA POSESION, FISCALIZACION, CUBICACION DE CENTROS, AULAS MOVILES Y SUPERVISION, REALIZADOS LOS DIAS 30 Y 31 OCTUBE, 01,02,08,09,13, 27 Y 30 NOVIEMBRE, 01 DICIEMBRE DEL AÑO 2023. SEGUN OFICIO DGMIE Nº.-0330-24.</t>
  </si>
  <si>
    <t>PAG00404775</t>
  </si>
  <si>
    <t>PAGO DE VIATICOS A FAVOR DEL SEÑOR OSCAR RHADAMES AMARGOS PEREZ, VICEMINISTRO DE SUPERVISION Y CONTROL DE LA CALIDAD EDUCATIVA, EN RELACION CON SU VIAJE  A LA CIUDAD DE PANAMA, DEL 22 AL 24 DE JUNIO DEL 2023. SEGUN OFICIO DRI N°42/2024.</t>
  </si>
  <si>
    <t>PAG00404548</t>
  </si>
  <si>
    <t>PAGO DE VIATICOS Y PEAJES, CORRESPONDIENTES A LOS DIAS 01-03-07-08-13-15-17-26 DE AGOSTO, 05-06-07-12-14-15-19-23-26-28 DE SEPTIEMBRE, 06-09-10-13-14-15-18-22-24-26 DE OCTUBRE Y 09 DE NOVIEMBRE 2023, PARA EL PERSONAL DE APOYO QUE ESTUVO REALIZANDO TRABAJOS DE LEVANTAMIENTOS ELECTRICO, EVALUACION DE MUROS Y SUPERVISION DE OBRAS DE LA DIRECCION DE INFRAESTRUCTURA ESCOLAR (DIE). SEGUN OFICIO DGMIE N.º.0027-24.
NOTA: SOPORTES EN COPIA REPOSAN EN EL PAG00404835- DG217008.</t>
  </si>
  <si>
    <t>PAG00403652</t>
  </si>
  <si>
    <t>PAGO DE VIATICOS AL PERSONAL QUE PARTICIPO EN LA ACTIVIDAD: JORNADA DE INVENTARIO CENTROS POLITECNICOS Y JORNADA DE DESCARGOS A NIVEL NACIONAL 2023. TRABAJO REALIZADO EN FECHAS JULIO-OCTUBRE 2023. SEGUN OFICIO DPCAF N.º.-245-2023.</t>
  </si>
  <si>
    <t>PAG00402775</t>
  </si>
  <si>
    <t>PAGO DE VIATICOS Y PEAJE A LA DIRECCION GENERAL DE MANTENIMIENTO DE INFRAESTRUCTURA ESCOLAR AL PERSONAL DE APOYO QUE ESTUVIERON REALIZANDO LOS TRABAJOS DE EJECUCION ELECTRICA, TOMA DE IMAGENES Y GRABACION DE VIDEOS, SUPERVISION DEL CENTRO, LEVANTAMIENTO TOPOGRAFICO, SUPERVISION ELECTRICA Y CUBICACION, CUBICACION, LEVANTAMIENTO, PUESTA EN POSESION, RECIBIMIENTO DE CENTRO, SUPERVISION, FISCALIZACION, AULA DE EMERGENCIA, EVALUACION, CONTINUACION DE LOS TRABAJOS, VIAJES CORRESPONDIENTE DE LOS DIAS 15 Y 28 DE AGOSTO, 08-14-15-19-20-21-26-27 Y 29 DE SEPTIEMBRE, 04-06-11-12-18-20-23-25 Y 27 DE OCTUBRE, 07-10-14 Y 20 DE NOVIEMBRE DEL 2023, OFICIO DGMIE#0409/2024 SEGUN NOTA ACLARATORIA.</t>
  </si>
  <si>
    <t>PAG00403916</t>
  </si>
  <si>
    <t>PAGO VIÁTICO Y PEAJE, AL PERSONAL DE LA DIVISIÓN DE RESOLUCIÓN DE CONFLICTOS LABORALES, POR REALIZAR LA INVESTIGACIÓN DE CASO EN MOCA (JAMAO), REGIONAL 06-08, LOS DIAS 19 Y 20 DICIEMBRE 2023, OFIC.DRRHH-2024-AL-00671.</t>
  </si>
  <si>
    <t>PAG00404903</t>
  </si>
  <si>
    <t>PAGO DE VIATICOS Y PEAJE AL PERSONAL DE LA DIRECCION GENERAL DE MANTENIMIENTO DE INFRAESTRUCTURA ESCOLAR, CORRESPONDIENTE A LOS DIAS 01, 04, 08, 11, 15, 18, 25, 29, 31 DE AGOSTO, 05, 07, 08, 12, 14, 19, 26, 28 DE SEPTIEMBRE Y LOS DIAS 03, 06, 10,  12, 18, Y 24 DE OCTUBRE DEL PRESENTE AÑO, POR EL APOYO QUE ESTUVIERON REALIZANDO EN LOS TRABAJOS DE EVALUACION HIDRAULICA DE OBRAS DE LA DIRECCION DE INFR. ESCOLAR (DIE), SOLICITADO CON EL OFICIO DGMIE-3477-2023.</t>
  </si>
  <si>
    <t>PAG00401960</t>
  </si>
  <si>
    <t>PAGO VIATICOS Y PEAJE A LA DIRECCION GENERAL DE COMUNICACION Y RELACIONES PUBLICAS, POR VIAJES A DIFERENTES PROVINCIAS PARA LA COBERTURA PERIODISTICA DE  ACTIVIDADES ACOMPAÑANDO AL MINISTRO DE EDUCACION, SEGUN OFICIO DGCRP#321/2023.</t>
  </si>
  <si>
    <t>PAG00402658</t>
  </si>
  <si>
    <t>PAGO POR VIATICOS Y PEAJE A LA DIRECCION GENERAL DE MANTENIMIENTO DE INFRAESTRUCTURA ESCOLAR, CORRESPONDIENTE A LOS DIAS 01-02-03-07-08-09-10-13-14-15-16-17-21-22-23-24-27-29-30 DE NOVIEMBRE DEL 2023, PARA EL PERSONAL DE APOYO QUE ESTUVO REALIZANDO TRABAJOS DE SUPERVISION EN OBRAS DE LA DIRECCION DE INFRAESTRUCTURA ESCOLAR (DIE), SEGUN OFICIO DGMIE#4166/2023.</t>
  </si>
  <si>
    <t>PAG00402665</t>
  </si>
  <si>
    <t>PAGO VIÁTICO Y PEAJE, PARA EL PERSONAL DE LA DIRECCIÓN DE INFRAESTRUCTURA ESCOLAR  POR REALIZAR LOS TRABAJOS DE LEVANTAMIENTOS DE OBRAS, REALIZADO LOS DIAS 1,2,3,4,8,9,10,15,17,18,25,28,29,30, DEL MES DE AGOSTO 2023, OFIC.DGMIE-0025/2024.</t>
  </si>
  <si>
    <t>PAG00403745</t>
  </si>
  <si>
    <t>PAGO DE VIATICOS Y PEAJES SOLICITADO POR LA DIRECCION GENERAL DE MANTENIMIENTO DE INFRAESTRUCTURA ESCOLAR DEL PERSONAL DE APOYO QUE ESTUVO REALIZANDO LOS TRABAJOS DE EVALUACION DE TERRENO PARA CONSTRUCCION, EVALUACION TRABAJOS ELECTRICOS, TOMA DE IMAGENES, REPARACION PARA INAUGURACION CENTROS, TECHADO, EVALUACION SANITARIA, EVALUACION TECNICA ASESORIA, CUBICACION, FISCALIZACION CENTRO, PUESTA POSESION, FISCALIZACION CORRECTIVA, EVALUACION SANITARIA, CORRESP. A LOS DIAS 02 Y 27 DE JUNIO, 12, 13, 18, 20 Y 25 DE JULIO, 02, 03, 04, 05, 10, 11, 15, 18, 25, 29, 30 Y 31 DE AGOSTO, 01, 05, 06, 19, 27 Y 28 DE SEPTIEMBRE, 07, 08, 09, 11 Y 17 DE OCTUBRE DEL AÑO 2023, SEGUN OFICIO DGMIE # 3690-23.</t>
  </si>
  <si>
    <t>PAG00402457</t>
  </si>
  <si>
    <t>PAGO DE VIÁTICOS, PEAJE Y PASAJE AL PERSONAL DE LA DIRECCIÓN FINANCIERA QUE SE ENCUENTRA EN EL MONITOREO Y LEVANTAMIENTO DE LAS INFORMACIONES FINANCIERAS EN LAS 18 REGIONALES Y LOS 122 DISTRITOS, DEL 11 AL 22 DE MARZO 2024, OFICIO N°DGF 104-2024.</t>
  </si>
  <si>
    <t>PAG00405824</t>
  </si>
  <si>
    <t>PAGO DE VIATICOS Y PEAJES SOLICITADO POR LA DIRECCION GENERAL DE MANTENIMIENTO DE INFRAESTRUCTURA ESCOLAR, AL PERSONAL DE ESTA DIRECCION QUE ESTUVO REALIZANDO LOS TRABAJOS DE EVALUACION, SUPERVISION Y ASESORIA DE TERRENO PARA CONSTRUCCION DE UN MURO, PUESTA EN POSESION, SUPERVISION Y CUBICACION, FISCALIZACION, LEVANTAMIENTO, SUPERVISION Y DISEÑO EN CENTRO EDUCATIVO, LEVANTAMIENTO, PUESTA Y POSESION, SEGUN LOS VIAJES CORRESPONDIENTES DE LOS DIAS 09, 24 Y 29 DE AGOSTO; 05, 06, 14, 15, 19, 21 Y 22 DE SEPTIEMBRE; 03, 04, 05, 06, 10, 11, 12, 17, 24, 27 Y 31 DE OCTUBRE; 11 DE NOVIEMBRE DEL 2023. SEGUN OFICIO DGMIE-4356-2023.</t>
  </si>
  <si>
    <t>PAG00402536</t>
  </si>
  <si>
    <t>PAGO DE VIATICOS Y PEAJE AL PERSONAL DE APOYO DE LA DIRECCION GENERAL DE MANTENIMIENTO DE INFRAESTRUCTURA ESCOLAR (DGMIE) QUE ETUVO REALIZANDO LOS TRABAJOS DE EVALUACION DE EQUIPO, LEVANTAMIENTO CORRECTIVO, EVALUACION, FISCALIZACION DE CENTROS, PUESTA POSESION, CUBICACION FINAL, LEVANTAMIENTO TOPOGRAFICO, EVALUACION ESTRUCTURAL, LEVANTAMIENTO PARA CUBICAR, EVALUACION DE TERRENO PARA CONSTRUCCION DE EDIFICIO DEL DISTRITO, SUPERVISION DE TECHADO, SUPERVISAR, ASESORAR Y EVALUAR LA INTERVENCION DEL CENTRO EDUCATIVO, LEV. DEL CENTRO PARA FINES DE INAUGURACION, ASESORIA Y EVALUACION TECNICA, SEGUN LOS VIAJES CORRESPONDIENTES DE LOS DIAS 04,12,13,20,27 Y 31 DE OCTUBRE; 01,02,03,09,10,14,15,16,17,20,21,22,23,24,27,28,29 Y 30 NOVIEMBRE; 01,05 Y 06 DE DICIEMBRE DEL AÑO 2023. SEGUN OFICIO DGMIE N.º.-0285-24.</t>
  </si>
  <si>
    <t>PAG00404025</t>
  </si>
  <si>
    <t>PAGO DE VIATICOS Y PEAJE, SOLICITADO POR LA DIRECCION DE MANTENIMIENTO DE INFRAESTRUTURA ESCOLAR, AL PERSONAL DE APOYO QUE ESTUVO REALIZANDO LOS TRABAJOS MANTENIMIENTO CORRECTIVO, RECIBIR CENTROS, EVALUACION, CUBICACION, PUESTA EN POSESION, LEVANTAMIENTO, SEGUIMIENTO, RECEPCION DE CENTRO, FISCALIZACION Y MANTENIMIENTO, SUPERVISION, SUPERVISION DE CONSTRUCCION, TECHADO DE CANCHA, EVALUACION Y EJECUCION ELECTRICA, COMPROBAR TERRENO, SUPERVISION Y TOMA DE DECISION EN LA CONSTRUCCION DEL PLANTEL DE CENTROS ESPECIAL, LOS DIAS 30 DE AGOSTO, 01, 05, 07, 08, 12, 13, 14, 20, 21, 22, 26, 27 Y 28 DE SEPTIEMBRE, 03, 04, 05, 06, 10, 11, 12, 13, 17, 18, 24, 26 Y 31 DE OCTUBRE, 02, 09, 16, 17, 22 Y 28 DE NOVIEMBRE DEL 2023, SEGUN OFICIO DGMIE # 0155-2024.</t>
  </si>
  <si>
    <t>PAG00404642</t>
  </si>
  <si>
    <t>PAGO DE VIATICOS Y PEAJE SOLICITADO POR LA DIRECCION GENERAL DE MANTENIMIENTO DE INFRAESTRUCTURA ESCOLAR, CORRESP. A LOS DIAS 01, 04, 05, 06, 07, 08, 11, 12, 13, 14, 15, 18, 20, 21, 22, 25, 26, 27, 28, 29 Y 30 DE SEPTIEMBRE DEL 2023, PARA EL PERSONAL DE APOYO QUE ESTUVO REALIZANDO TRABAJOS DE SUPERVISION EN OBRAS DE LA DIRECCION DE INFRAESTRUCTURA ESCOLAR (DIE), SEGUN OFICIO DGMI # 0023-24.</t>
  </si>
  <si>
    <t>PAG00404971</t>
  </si>
  <si>
    <t>PAGO DE VIÁTICOS AL PERSONAL DE GESTIÓN INMOBILIARIA POR TRABAJO REALIZADO A LA PROVINCIA DE SANTIAGO RODRÍGUEZ. DIRIGIDO AL PERSONAL DE LEGAL, CON LA FINALIDAD DE GESTIONAR FIRMAS DOCUMENTOS LEGALES POR EL MINERD PARA DAR CUMPLIMIENTO AL (PNEE) CORRESPONDIENTE AL 10 DE ENERO 2024, OFICIO N°OGI 120-2024.</t>
  </si>
  <si>
    <t>PAG00404970</t>
  </si>
  <si>
    <t>PAGO DE VIATICOS Y PEAJES SOLICITADO POR LA DIRECCION GENERAL DE MANTENIMIENTO DE INFRAESTRUCTURA ESCOLAR, QUE ESTUVO REALIZANDO LOS TRABAJOS DE SUPERVISION Y DISEÑO DE CENTRO EDUCATIVO, SUPERVISION DE TECHADO, FISCALUZACION, INSPECCION DE TECHADO, SUPERVISION DE CENTRO, LEVANTAMIENTO Y SUPERVISION DE ESCUELA Y POZO, RECIBIR AULAS DE EMERGENCIA, FISCALIZACION CORRECTIVA, TRABAJO DE PODA, DESYERBO, ELIMINACION DE MALEZA Y CORTE DE ARBOLES, LEVANTAMIENTO TOPOGRAFICO, LEVANTAMIENTO DE COMEDOR, SUPERVISION DE REPARACIONES, LEVANTAMIENTO LOMA DE CABRERA, SEGUIMIENTO DE JORNADA, CUBICACIONES DE CENTROS, SUPERVISION Y EVALUACION LOTE 48, LEVANTAMIENTO PUESTA POSESION FIONA, SEGUN LOS VIAJES CORRESPONDIENTES DE LOS DIAS 18, 19,  26 Y 27 DE JULIO; 03 Y 30 DE AAGOSTO; 04, 05, 06, 07, 08, 12, 13, 15, 18, 19, 20, 21, 22, 26, 27, 28 Y 29 DE SEPTIEMBRE, 05, 06, 10, 13, 18, 20 Y 27 DE OCTUBRE; 28 Y 31 DE NOVIEMBRE DEL AÑO 2023. SEGUN OFICIO DGMIE-4306-2023.</t>
  </si>
  <si>
    <t>PAG00402563</t>
  </si>
  <si>
    <t>PAGO VIÁTICO AL PERSONAL DE LA DIRECCIÓN DE GESTIÓN AMBIENTAL Y DE RIESGO, POR REALIZAR VISITAS DE EVALUACIÓN, MONITOREO Y ACOMPAÑAMIENTO DE EJECUCIÓN DE ACTIVIDADES A TRAVÉS DE COOPERACIÓN INTERINSTITUCIONAL, EN LAS REGIONALES 04 SAN CRISTOBAL, 12 HIGUEY, DISTRITOS 12-03 EL SEIBO Y 12-04 MICHES, LOS DIAS 12,13,14,19,20,21,22 MES DE FEBRERO 2024, OFIC.DIGAR-039/2024.</t>
  </si>
  <si>
    <t>PAG00405153</t>
  </si>
  <si>
    <t>PAGO A LOS GANADORES DE LOS DIFERENTES LUGARES POR NIVEL EDUCATIVOS, PARA LOS DOCENTES DEL LISTADO ADJUNTO, QUIENES GANARON PRIMER, SEGUNDO Y TERCER LUGAR DE LOS 3 NIVELES EDUCATIVOS MAS UNA MENCION ESPECIAL EN LA "PRESENTACION NACIONAL DE BUENAS PRACTICAS DOCENTES EN INNOVACION Y TECNOLOGIA EN LOS CENTROS EDUCATIVOS PUBLICOS", SEGUN OFIC.#DIE-369/2023.</t>
  </si>
  <si>
    <t>PAG00403134</t>
  </si>
  <si>
    <t>PAGO DE VIATICOS SOLICITADO POR LA DIRECCION DE  RECURSOS HUMANOS AL PERSONAL QUE PARTICIPO EN EL LEVANTAMIENTO DE PERSONAL DOCENTE Y ADMINISTRATIVO EN LOS DISTRITOS EDUCATIVOS 05-05 (SABANA DE LA MAR) Y 05-09 (EL VALLE), REALIZADO DEL 10 AL 14 DE ENERO DEL 2024, SEGUN OFICIO No. DRRHH-2024-00047.</t>
  </si>
  <si>
    <t>PAG00405512</t>
  </si>
  <si>
    <t>PAGO DE VIATICOS AL PERSONAL DE LA OFICINA DE GESTION INMOBILIARIA CORRESPONDIENTE A LOS DIAS 03, 04, 05, 08, 10 Y 16 DE ENERO 2024, DESTINADOS A DAR CUMPLIMIENTO A LAS METAS PAUTADAS DEL PROGRAMA NACIONAL DE EDIFICACIONES ESCOLARES (PNEE) SEGÚN OFICIO OGI NO.092-2024.</t>
  </si>
  <si>
    <t>PAG00405518</t>
  </si>
  <si>
    <t>PAGO VIATICOS Y PEAJE AL PERSONAL DE LA DIRECCION GENERAL DE MANTENIMIENTO ESCOLAR , QUE ESTUVIERON REALIZANDO TRABAJOS DE RESANADO DE CANCHA, INSTALACION DE TABLEROS PINTURA DE CANCHA, EN LOS CENTROS EDUCATIVO CLARA ELENA RODRIGUEZ Y LUIS LOPEZ KEN, REGIONAL 11-07 LA ISABELA PUERTO PLATA , SEGUN CONOGRAMA CORRESPONDIENTE DEL 06 AL 11 DE ENERO DEL AÑO 2024. SOLICITADO POR LA DIRECCION DE MANTEMIENTO DE INFRAESTUCTURA ESCOLAR, SEGUN OFICIO DGMIE-0286.24.</t>
  </si>
  <si>
    <t>PAG00405008</t>
  </si>
  <si>
    <t>PAGO DE VIATICOS, DE LA DIRECCION GENERAL DE RELACIONES INTERINSTITUCIONALES(DGRI) POR VIAJE REALIZADO A MONTE PLATA, VISITA TECNICA A LA ESCUELA TALLER, SANTA MARIA JOSEFA ROSELLO, DISTRITO EDUCATIVO 17-02, EL DIA 31 DE ENERO 2024, SEGUN OFIC.#DGRI-044-2024.</t>
  </si>
  <si>
    <t>PAG00405514</t>
  </si>
  <si>
    <t>PAGO DE VIATICOS Y PEAJE A LA DIRECCION DE GESTION HUMANA, DIVISION DE RESOLUCION DE CONFLICTOS LABORALES POR REALIZAR UNA INVESTIGACION DE CASO, A REALIZARSE EN LA REGIONAL 14 NAGUA EN FECHA 31 DE ENERO DEL 2024, SEGUN OFICIO DRRHH#00685/2024.</t>
  </si>
  <si>
    <t>PAG00405515</t>
  </si>
  <si>
    <t>PAGO VIATICOS, AL PERSONAL DE LA DIRECCION DE RELACIONES INTERINSTITUCIONALES, QUE ESTUVIERON DE VISITA EN  SAN JOSE DE LAS MATAS, SANTIAGO, REALIZANDO TRABAJO, VISITA TECNICA AL CENTRO COMUNIDAD TERAPEUTICA HERMANOS UNIDOS EN CRISTO, ESTE VIAJE SE REALIZO EL DIA 26 DE ENERO 2024, SEGUN OFICIO DGRI-0043-2024</t>
  </si>
  <si>
    <t>PAG00405521</t>
  </si>
  <si>
    <t>PAGO DE VIATICOS Y PEAJE PARA EL PERSONAL DE LA DIRECCIÓN DE GESTIÓN AMBIENTAL Y DE RIESGOS   PARA REALIZAR LA LABOR “ENTREGA DE CONTENEDORES PARA ALMACENAR RESIDUOS SOLIDOS” EN LAS REGIONALES 01-BARAHONA, 02-SAN JUAN, 03-AZUA, 04-SAN CRISTOBAL, 05-SAN PEDRO, 06-LA VEGA, 07-SAN FRANCISCO, 08-SANTIAGO, 09-MAO, 11-PUERTO PLATA, 12-HIGUEY, 13-MONTECRISTI, 14-NAGUA, 16-COTUI, 17-MONTE PLATA Y 18-BAHORUCO LOS DIAS 26,28 Y 29 DE FEBRERO Y 01, 05, 06, 07, 08, 11, 12, 14, 15, 18, 20, 21 DE MARZO Y 02 DE ABRIL 2024, SEGUN OFICIO.DIGAR.80-2024.</t>
  </si>
  <si>
    <t>PAG00405516</t>
  </si>
  <si>
    <t>PAGO DE VIATICOS SOLICITADO POR LA DIRECCION DE RELACIONES INTERNACIONALES, POR VIAJE REALIZADO A LA CIUDAD DE PANAMA, DEL 21 AL 24 DE JUNIO DEL 2023, SEGUN OFICIO DRI.44-24.</t>
  </si>
  <si>
    <t>PAG00405607</t>
  </si>
  <si>
    <t>PAGO VIATICOS, AL PERSONAL DE LA DIRECCION DE RELACIONES INTERINSTITUCIONALES, QUE ESTUVIERON DE VISITA EN  RIO SAN JUAN, REALIZANDO TRABAJO EN LA JUNTA DESCENTRALIZADA DEL LICEO ANTORCHA DEL FUTURO, ESTE VIAJE SE REALIZO EL DIA 30 DE ENERO 2024, SEGUN OFICIO DGRI-0041-2024</t>
  </si>
  <si>
    <t>PAG00405502</t>
  </si>
  <si>
    <t>PAGO VIATICOS AL PERSONAL DE LA DIRECCION DE RECURSOS HUMANOS, DIVISION DE RESOLUCION DE CONFLITOS LABORALES,  QUE ESTUVIERON QUE TRASLADARSE A REALIZAR UNA INVESTIGACION CASO DOCENTE EN EL DISTRITO 0206-, EN FECHA 12 DE FEBRERO 2024. SEGUN OFICIO DRRHH-2024-AL 00977.</t>
  </si>
  <si>
    <t>PAG00405520</t>
  </si>
  <si>
    <t>PAGO DE VIATICOS Y PEAJES, DE LA DIRECCION DE RECURSOS HUMANOS, AL PERSONAL POR TRASLADARSE A REALIZAR  UNA INVESTIGACION CASO DOCENTE, A REALIZARSE EN EL DISTRITO 02-06, EN FECHA 6 AL 9 DE FEBRERO 2024, SEGUN OFIC.#DRRHH-00974/2024.</t>
  </si>
  <si>
    <t>PAG00405869</t>
  </si>
  <si>
    <t>PAG00405873</t>
  </si>
  <si>
    <t>PAGO DE VIATICOS SOLICITADO POR EL DEPARTAMENTO DE EVALUACION DEL DESEMPEÑO Y CAPACITACION AL PERSONAL QUE SE TRASLADO A REALIZAR CAPACITACIONES EN LAS REGIONALES BARAHONA, BAHORUCO Y SAN JUAN, EN FECHAS DEL 05 AL 08 DE FEBRERO DEL 2024, DONDE SE IMPARTIERON LOS TEMAS DEL "REGIMEN ETICO Y DISCIPLINARIO DEL SERVIDOR PUBLICO", SEGUN OFICIO DRRHH-2024, No. 00016.</t>
  </si>
  <si>
    <t>PAG00405739</t>
  </si>
  <si>
    <t>PAGO DE VIATICOS Y PEAJES PARA EL PERSONAL DE APOYO DE LA DIRECCIÓN GENERAL DE MANTENIMIENTO DE INFRAESTRUCTURA ESCOLAR QUE ESTUVO REALIZANDO TRABAJOS DE LEVANTAMIENTO DE OBRAS DE LA DIRECCION DE INSFRAESTRUCTURA ESCOLAR (DIE), DE ESTA DIRECCION GENERAL LOS DIAS 02, 03, 05, 07, 08, 10, 15, 18, 27, 29, 31 DE AGOSTO 2023. 05, 12, 14, 15, 19, 21, 22, 25, 26, 28, 29 DE SEPTIEMBRE 2023 Y 03, 05, 06, 10, 11, 12, 13, 14, 15, 19 Y 25 DE OCTUBRE 2023 SEGÚN OFICIO DGMIE NO.0026-2024.</t>
  </si>
  <si>
    <t>PAG00405677</t>
  </si>
  <si>
    <t>PAGO VIATICOS  AL PERSONAL DE LA DIRECCION DE MANTEMIENTO ESCOLAR, QUE ESTUVIERON REALIZANDO TRABAJOS DE SUPERVISION EN OBRAS DE LA DIRECCION DE INFRAESTUCTURA ESCOLAR (DIE), CORRESPONDIENTE A LOS DIAS 24 DE FEBRERO, 02, 07, 15, 21, 22, 23, 27 DE MARZO, 21, 28 DE ABRIL, 04, 10, 15, 16, 17, DE MAYO, 05, 07, 12, 13, 19, DE JUNIO, 03, 04, 06, 07, 10, 11, 12, 13, 14, 15, 19, 20, 21, 24, 27  DE JULIO DEL 2023, SEGUN OFICIO DGMIE-4170-2023</t>
  </si>
  <si>
    <t>PAG00404953</t>
  </si>
  <si>
    <t>PAGO DE VIATICOS Y PEAJE, DE LA DIRECCION DE GESTION HUMANA, AL PERSONAL POR TRASLADARSE  A REALIZAR UNA INVESTIGACION CASO DOCENTE, EN PUERTO PLATA (LUPERON), EN FECHA 9 DE ENERO DE 2024, OFIC.# DRRHH-AL-0679-2024</t>
  </si>
  <si>
    <t>PAG00402570</t>
  </si>
  <si>
    <t>PAGO DE VIATICOS AL PERSONAL DEL DEPARTAMENTO DE TRANSPORTACIÓN QUE ESTUVO PARTICIPANDO EN LA MOVILIZACIÓN DE LOS AUTOBUSES ASIGNADOS AL PROGRAMA DE MOVILIDAD ESCOLAR (TRAE) A LA REGIONAL 01 BARAHONA, DISTRITO 01-01 PEDERNALES Y REGIONAL 02, DISTRITO 02-01 COMENDADOR (ELIAS PIÑA) LOS DIAS 19 Y 20 DE MARZO 2024. SEGÚN OFICIO DT 0434-2024.</t>
  </si>
  <si>
    <t>PAG00405626</t>
  </si>
  <si>
    <t>PAGO DE VIATICOS AL PERSONAL DEL VICEMINISTERIO DE DESCENTRALIZACIÓN Y PARTICIPACIÓN, QUE REALIZARÓN LOS TALLERES DE SENSIBILIZACIÓN DE LA FERIA DE PROYECTOS EDUCATIVOS COMUNITARIOS PARA LA MEJORA DEL MEDIO AMBIENTE Y EL CLIMA ESCOLAR 2023-2024 Y DIRIGIDOS A LAS APMAE, LOS CUALES FUERON REALIZADOS LOS DIAS 26, 27, 28, 29, 30 DE NOVIEMBRE 2023 Y 01, 04, 05, 06, 07, 08, 11, 12, 13, 14, 15 DE DICIEMBRE 2023 EN 116 DISTRITOS EDUCATIVOS. SEGUN OFICIO VDP NO.406-2024.</t>
  </si>
  <si>
    <t>PAG00406342</t>
  </si>
  <si>
    <t>PAGO DE VIATICOS A LOS EMPLEADOS DEL DEPARTAMENTO DE EVENTO, QUE ESTUVIERON EN LA SUPERVISION DEL MONTAJE Y DESMONTE DE LA INAUGURACION DEL LICEO PROF. ANA MERCEDES ALVAREZ GOMEZ, EN EL COPEY, MONTECRISTI, DEL 5 AL 7 DE ENERO DE 2024, SEGUN ANEXOS AL OFICIO EV-024-2024</t>
  </si>
  <si>
    <t>PAG00405927</t>
  </si>
  <si>
    <t>PAGO DE VIATICOS Y PEAJE AL PERSONAL DE LA DIRECCION GENERAL DE MANTENIMIENTO DE INFRAESTRUCTURA ESCOLAR, CORRESPONDIENTE A LOS DIAS 02-03-04-05-09-10-11-12-18-24 Y 25 DE OCTUBRE DEL AÑO  2024, POR EL APOYO QUE ESTUVIERON REALIZANDO EN LOS TRABAJOS DE EVALUACION HIDRAULICA DE OBRAS DE LA DIRECCION DE INFR. ESCOLAR (DIE), SOLICITADO CON EL OFICIO DGMIE-0166-2024.</t>
  </si>
  <si>
    <t>PAG00403913</t>
  </si>
  <si>
    <t>PAGO DE VIATICOS Y PEAJE PARA EL PERSONAL DE LA DIRECCION  DE GESTION AMBIENTAL Y DE RIESGOS, LOS CUALES TIENEN COMO OBJETIVO "EVALUACION DE RIESGOS Y REDUCCION DE LA VURNERABILIDAD EN CENTROS EDUCATIVOS PERTENECIENTEA A LA REGIONAL 01 BARAHONA, PEDERNALES Y CABRAL, EN LA SEMANAS DEL 04 AL 08, DEL 11 AL 15 Y DEL 18 AL 22 DE MARZO DEL 2024, SEGUN OFICIO DIGAR-061-24.</t>
  </si>
  <si>
    <t>PAG00405625</t>
  </si>
  <si>
    <t>PAGO VIATICOS AL PERSONAL DE LA DIRECCION DE INFORMATICA EDUCATIVA, QUE ESTUVIERON DE VISITA EN LA PLANIFICACION DE LAS ACTIVIDADES DE POA 2024, EN LA REGIONALES 04, 05,07,08 Y 12, SEGUN OFICIO DIE-049-2024 Y NOTA ACLARATORIA .</t>
  </si>
  <si>
    <t>PAG00405678</t>
  </si>
  <si>
    <t>PAGO DE VIATICOS Y PEAJE AL PERSONAL DE LA DIRECCION GENERAL DE MANTENIMIENTO DE INFRAESTRUCTURA ESCOLAR, CORRESPONDIENTE A LOS DIAS 03-04-07-08-09-10-11-15-17-18-25-28-29-30-31 DE AGOSTO DEL AÑO 2023, POR EL APOYO QUE ESTUVIERON REALIZANDO EN LOS TRABAJOS DE EVALUACION HIDRAULICA DE OBRAS DE LA DIRECCION DE INFR. ESCOLAR (DIE), SOLICITADO CON EL OFICIO DGMIE-0174-2024.</t>
  </si>
  <si>
    <t>PAG00405670</t>
  </si>
  <si>
    <t>PAGO DE VIÁTICOS AL PERSONAL DE LA DIRECCIÓN DE FISCALIZACIÓN Y CUMPLIMIENTO DE PROCESOS POR 01 (UNA) FISCALIZACIÓN ESPECIAL EN LA REGIONAL 14 NAGUA, QUE IMPACTARA EL PLAN OPERATIVO ANUAL 2024, EN LA ACTIVIDAD 2: FISCALIZAR EL USO DE LOS RECURSOS TRANSFERIDOS A LOS DIFERENTES ENTES QUE DEPENDEN DEL MINERD, ALINEADOS CON EL PLAN DE FISCALIZACIÓN SE REALIZÓ EN FECHA 31/1/2024. SEGÚN OFICIO DFCP N°0056-2024.</t>
  </si>
  <si>
    <t>PAG00405653</t>
  </si>
  <si>
    <t>PAGO DE VIÁTICOS Y PEAJE AL PERSONAL DE LA DIRECCIÓN GENERAL DE MANTENIMIENTO DE INFRAESTRUCTURA ESCOLAR, QUE ESTUVO DE APOYO REALIZANDO TRABAJOS DE SUPERVISIÓN DE OBRAS EN LA DIRECCIÓN DE INFRAESTRUCTURA ESCOLAR (DIE), CORRESPONDIENTE A LOS DÍAS 01,02,03,08,10,15,26,29 DE AGOSTO 05-12 19,26 DE SEPTIEMBRE Y 03,10,31 DE OCTUBRE Y 14, 21,23 Y 24 DE NOVIEMBRE DEL 2023, OFICIO N°DGMIE-0178-2024.</t>
  </si>
  <si>
    <t>PAG00404832</t>
  </si>
  <si>
    <t>PAGO DE VIATICOS Y PEAJES, CORRESPONDIENTES A LOS DIAS 03-17 DE AGOSTO, 26-31 DE OCTUBRE, 02-07-09-14-16-23-24-28-30 DE NOVIEMBRE Y 05-07-08-12 DE DICIEMBRE DEL AÑO 2023, PARA EL PERSONAL DE APOYO QUE ESTUVO REALIZANDO TRABAJOS DE EVALUACION DE OBRAS HIDRAULICAS EN LA DIRECCION DE INFRAESTRUCTURA ESCOLAR (DIE). SEGUN OFICIO DGMIE N.º.-0171-24.</t>
  </si>
  <si>
    <t>PAG00405913</t>
  </si>
  <si>
    <t>PAGO DE VIATICOS, DE LA DIRECCION GENERAL DE RELACIONES INTERINSTITUCIONALES (DGRI) ESTE VIAJE FUE  REALIZADO EL DIA 01 DE FEBRERO 2024, A PUNTA CANA, VISITA TECNICA PARA REALIZAR UN LEVANTAMIENTO DE DETECCION DE NECESIDADES DE UN PROYECTO DE CONSTRUCCION DE UNA ESCUELA DEL NIVEL PRIMARIO EN LA COMUNIDAD LAS YARDAS DEL DISTRITO VERON-PUNTA CANA, POR LA FUNDACION GRUPO PUNTA CANA, A TRAVES DE UNA ALIANZA PUBLICO-PRIVADA, SEGUN OFIC.#DGRI-0042-2024.</t>
  </si>
  <si>
    <t>PAG00405937</t>
  </si>
  <si>
    <t>PAGO DE VIATICOS Y PEAJE PARA EL PERSONAL DE APOYO DE LA DIRECCION GENERAL DE MANTENIMIENTO DE INFRAESTRUCTURA ESCOLAR (DGMIE), QUE ESTARA REALIZANDO TRABAJOS DE INSTALACION DE PLAFONES, ADECUACION DEL SISTEMA ELECTRICO Y LUMINARIA DE CENTROS, EN EL CENTRO EDUCATIVO LA DESTILADERA, REGIONAL 06-05 LA VEGA, SEGUN NOTA ACLARATORIA REPROGRAMADO PARA LA FECHA DEL 02 AL 11 DE ABRIL 2024. OFICIO DGMIE Nº.-0287-24.</t>
  </si>
  <si>
    <t>PAG00405674</t>
  </si>
  <si>
    <t>PAG00405186</t>
  </si>
  <si>
    <t>DEVOLUCION.VIATICO.SOBRANTE.VIAJE AL EXTERIOR OF.DRI/53-2024</t>
  </si>
  <si>
    <t>DEVOLUCION.VIATICO.SOBRANTE.VIAJE AL EXTERIOR OF.DRI/57-2024</t>
  </si>
  <si>
    <t>CANCELADO: PAG00396786, EXPEDIENTES CARECEN DE CONTRATOS</t>
  </si>
  <si>
    <t>CANCELADO: PAG00403011, FUERON PAGADO S/REC.OCP-REC00000665</t>
  </si>
  <si>
    <t>CANCELADO: PAG00403990, EXPEDIENTES CARECEN DE CONTRATOS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</si>
</sst>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dd/mm/yyyy;@"/>
    <numFmt numFmtId="165" formatCode="_-* #,##0.00\ _P_t_s_-;\-* #,##0.00\ _P_t_s_-;_-* &quot;-&quot;??\ _P_t_s_-;_-@_-"/>
  </numFmts>
  <fonts count="13" x14ac:knownFonts="1">
    <font>
      <sz val="11"/>
      <color theme="1"/>
      <name val="Calibri"/>
      <family val="2"/>
      <scheme val="minor"/>
    </font>
    <font>
      <sz val="11"/>
      <color theme="1"/>
      <name val="Calibri"/>
      <family val="2"/>
      <scheme val="minor"/>
    </font>
    <font>
      <sz val="9"/>
      <color theme="1"/>
      <name val="Bookman Old Style"/>
      <family val="1"/>
    </font>
    <font>
      <b/>
      <sz val="9"/>
      <color theme="1"/>
      <name val="Bookman Old Style"/>
      <family val="1"/>
    </font>
    <font>
      <b/>
      <sz val="9"/>
      <name val="Bookman Old Style"/>
      <family val="1"/>
    </font>
    <font>
      <u val="singleAccounting"/>
      <sz val="9"/>
      <color theme="1"/>
      <name val="Bookman Old Style"/>
      <family val="1"/>
    </font>
    <font>
      <b/>
      <sz val="10"/>
      <color theme="1"/>
      <name val="Bookman Old Style"/>
      <family val="1"/>
    </font>
    <font>
      <sz val="10"/>
      <name val="Arial"/>
      <family val="2"/>
    </font>
    <font>
      <b/>
      <sz val="10"/>
      <color theme="1"/>
      <name val="Calibri"/>
      <family val="2"/>
    </font>
    <font>
      <b/>
      <i/>
      <sz val="9"/>
      <color theme="1"/>
      <name val="Bookman Old Style"/>
      <family val="1"/>
    </font>
    <font>
      <u/>
      <sz val="9"/>
      <color theme="1"/>
      <name val="Bookman Old Style"/>
      <family val="1"/>
    </font>
    <font>
      <sz val="9"/>
      <color theme="1"/>
      <name val="Calibri"/>
      <family val="2"/>
    </font>
    <font>
      <sz val="9"/>
      <name val="Bookman Old Style"/>
      <family val="1"/>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25">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style="medium">
        <color indexed="64"/>
      </right>
      <top style="thin">
        <color indexed="64"/>
      </top>
      <bottom/>
      <diagonal/>
    </border>
  </borders>
  <cellStyleXfs count="4">
    <xf numFmtId="0" fontId="0" fillId="0" borderId="0"/>
    <xf numFmtId="43" fontId="1" fillId="0" borderId="0" applyFont="0" applyFill="0" applyBorder="0" applyAlignment="0" applyProtection="0"/>
    <xf numFmtId="165" fontId="7" fillId="0" borderId="0" applyFont="0" applyFill="0" applyBorder="0" applyAlignment="0" applyProtection="0"/>
    <xf numFmtId="0" fontId="1" fillId="0" borderId="0"/>
  </cellStyleXfs>
  <cellXfs count="131">
    <xf numFmtId="0" fontId="0" fillId="0" borderId="0" xfId="0"/>
    <xf numFmtId="0" fontId="2" fillId="0" borderId="0" xfId="0" applyFont="1" applyAlignment="1">
      <alignment horizontal="center"/>
    </xf>
    <xf numFmtId="0" fontId="2" fillId="0" borderId="0" xfId="0" applyFont="1"/>
    <xf numFmtId="164" fontId="3" fillId="2" borderId="2" xfId="0" applyNumberFormat="1" applyFont="1" applyFill="1" applyBorder="1" applyAlignment="1">
      <alignment horizontal="center" vertical="center"/>
    </xf>
    <xf numFmtId="0" fontId="3" fillId="2" borderId="3" xfId="0" applyFont="1" applyFill="1" applyBorder="1" applyAlignment="1">
      <alignment horizontal="center" vertical="center"/>
    </xf>
    <xf numFmtId="43" fontId="3" fillId="2" borderId="3" xfId="1" applyFont="1" applyFill="1" applyBorder="1" applyAlignment="1">
      <alignment horizontal="center" vertical="center"/>
    </xf>
    <xf numFmtId="43" fontId="2" fillId="0" borderId="4" xfId="1" applyFont="1" applyBorder="1" applyAlignment="1">
      <alignment horizontal="right"/>
    </xf>
    <xf numFmtId="0" fontId="2" fillId="0" borderId="4" xfId="0" applyFont="1" applyBorder="1" applyAlignment="1">
      <alignment horizontal="center" vertical="center"/>
    </xf>
    <xf numFmtId="0" fontId="2" fillId="0" borderId="0" xfId="0" applyFont="1" applyAlignment="1">
      <alignment horizontal="center" vertical="center"/>
    </xf>
    <xf numFmtId="43" fontId="2" fillId="0" borderId="0" xfId="1" applyFont="1" applyBorder="1" applyAlignment="1">
      <alignment horizontal="right"/>
    </xf>
    <xf numFmtId="43" fontId="5" fillId="0" borderId="0" xfId="1" applyFont="1" applyBorder="1" applyAlignment="1">
      <alignment horizontal="right"/>
    </xf>
    <xf numFmtId="43" fontId="3" fillId="0" borderId="0" xfId="1" applyFont="1" applyAlignment="1">
      <alignment horizontal="right"/>
    </xf>
    <xf numFmtId="43" fontId="2" fillId="0" borderId="0" xfId="1" applyFont="1" applyAlignment="1">
      <alignment horizontal="right"/>
    </xf>
    <xf numFmtId="43" fontId="2" fillId="0" borderId="0" xfId="1" applyFont="1" applyAlignment="1">
      <alignment horizontal="center"/>
    </xf>
    <xf numFmtId="43" fontId="2" fillId="0" borderId="0" xfId="1" applyFont="1" applyAlignment="1"/>
    <xf numFmtId="164" fontId="3" fillId="2" borderId="6" xfId="0" applyNumberFormat="1" applyFont="1" applyFill="1" applyBorder="1" applyAlignment="1">
      <alignment horizontal="center" vertical="center"/>
    </xf>
    <xf numFmtId="0" fontId="3" fillId="2" borderId="7" xfId="0" applyFont="1" applyFill="1" applyBorder="1" applyAlignment="1">
      <alignment horizontal="center" vertical="center"/>
    </xf>
    <xf numFmtId="43" fontId="3" fillId="2" borderId="7" xfId="1" applyFont="1" applyFill="1" applyBorder="1" applyAlignment="1">
      <alignment horizontal="right" vertical="center"/>
    </xf>
    <xf numFmtId="43" fontId="3" fillId="2" borderId="7" xfId="1" applyFont="1" applyFill="1" applyBorder="1" applyAlignment="1">
      <alignment horizontal="center" vertical="center"/>
    </xf>
    <xf numFmtId="0" fontId="2" fillId="0" borderId="4" xfId="0" applyFont="1" applyBorder="1" applyAlignment="1">
      <alignment wrapText="1"/>
    </xf>
    <xf numFmtId="0" fontId="2" fillId="0" borderId="0" xfId="0" applyFont="1" applyAlignment="1">
      <alignment wrapText="1"/>
    </xf>
    <xf numFmtId="49" fontId="2" fillId="0" borderId="4" xfId="0" applyNumberFormat="1" applyFont="1" applyBorder="1" applyAlignment="1">
      <alignment horizontal="left" wrapText="1"/>
    </xf>
    <xf numFmtId="43" fontId="2" fillId="0" borderId="0" xfId="1" applyFont="1" applyBorder="1" applyAlignment="1">
      <alignment horizontal="right" vertical="center"/>
    </xf>
    <xf numFmtId="164" fontId="2" fillId="0" borderId="8" xfId="0" applyNumberFormat="1" applyFont="1" applyBorder="1" applyAlignment="1">
      <alignment horizontal="left" vertical="center"/>
    </xf>
    <xf numFmtId="43" fontId="2" fillId="0" borderId="9" xfId="1" applyFont="1" applyBorder="1" applyAlignment="1">
      <alignment horizontal="right"/>
    </xf>
    <xf numFmtId="43" fontId="9" fillId="0" borderId="0" xfId="1" applyFont="1" applyAlignment="1">
      <alignment horizontal="right"/>
    </xf>
    <xf numFmtId="0" fontId="2" fillId="0" borderId="0" xfId="0" applyFont="1" applyAlignment="1">
      <alignment horizontal="left"/>
    </xf>
    <xf numFmtId="43" fontId="2" fillId="0" borderId="0" xfId="1" applyFont="1" applyBorder="1" applyAlignment="1"/>
    <xf numFmtId="0" fontId="10" fillId="0" borderId="0" xfId="0" applyFont="1" applyAlignment="1">
      <alignment horizontal="center" vertical="center"/>
    </xf>
    <xf numFmtId="14" fontId="2" fillId="0" borderId="0" xfId="0" applyNumberFormat="1" applyFont="1"/>
    <xf numFmtId="164" fontId="2" fillId="0" borderId="0" xfId="0" applyNumberFormat="1" applyFont="1" applyAlignment="1">
      <alignment horizontal="left" vertical="center"/>
    </xf>
    <xf numFmtId="0" fontId="2" fillId="0" borderId="4" xfId="0" applyFont="1" applyBorder="1" applyAlignment="1">
      <alignment horizontal="left" wrapText="1"/>
    </xf>
    <xf numFmtId="0" fontId="2" fillId="0" borderId="4" xfId="0" applyFont="1" applyBorder="1" applyAlignment="1">
      <alignment horizontal="center"/>
    </xf>
    <xf numFmtId="49" fontId="2" fillId="0" borderId="4" xfId="0" applyNumberFormat="1" applyFont="1" applyBorder="1" applyAlignment="1">
      <alignment horizontal="center"/>
    </xf>
    <xf numFmtId="0" fontId="2" fillId="0" borderId="4" xfId="0" applyFont="1" applyBorder="1" applyAlignment="1">
      <alignment horizontal="center" wrapText="1"/>
    </xf>
    <xf numFmtId="0" fontId="3" fillId="0" borderId="0" xfId="0" applyFont="1" applyAlignment="1">
      <alignment horizontal="center" wrapText="1"/>
    </xf>
    <xf numFmtId="164" fontId="3" fillId="0" borderId="8" xfId="0" applyNumberFormat="1" applyFont="1" applyBorder="1" applyAlignment="1">
      <alignment horizontal="left"/>
    </xf>
    <xf numFmtId="43" fontId="4" fillId="2" borderId="7" xfId="1" applyFont="1" applyFill="1" applyBorder="1" applyAlignment="1">
      <alignment horizontal="center" vertical="center"/>
    </xf>
    <xf numFmtId="164" fontId="3" fillId="2" borderId="6" xfId="0" applyNumberFormat="1" applyFont="1" applyFill="1" applyBorder="1" applyAlignment="1">
      <alignment horizontal="left" vertical="center"/>
    </xf>
    <xf numFmtId="164" fontId="2" fillId="0" borderId="0" xfId="0" applyNumberFormat="1" applyFont="1" applyAlignment="1">
      <alignment horizontal="left"/>
    </xf>
    <xf numFmtId="0" fontId="3" fillId="0" borderId="0" xfId="0" applyFont="1" applyAlignment="1">
      <alignment horizontal="left" wrapText="1"/>
    </xf>
    <xf numFmtId="164" fontId="3" fillId="0" borderId="0" xfId="0" applyNumberFormat="1" applyFont="1" applyAlignment="1">
      <alignment horizontal="left" vertical="center"/>
    </xf>
    <xf numFmtId="164" fontId="2" fillId="0" borderId="8" xfId="0" applyNumberFormat="1" applyFont="1" applyBorder="1" applyAlignment="1">
      <alignment horizontal="left"/>
    </xf>
    <xf numFmtId="164" fontId="10" fillId="0" borderId="0" xfId="0" applyNumberFormat="1" applyFont="1" applyAlignment="1">
      <alignment horizontal="left" vertical="center"/>
    </xf>
    <xf numFmtId="164" fontId="3" fillId="0" borderId="0" xfId="0" applyNumberFormat="1" applyFont="1" applyAlignment="1">
      <alignment horizontal="left" vertical="top"/>
    </xf>
    <xf numFmtId="0" fontId="3" fillId="2" borderId="3" xfId="0" applyFont="1" applyFill="1" applyBorder="1" applyAlignment="1">
      <alignment horizontal="center" vertical="center" wrapText="1"/>
    </xf>
    <xf numFmtId="0" fontId="2" fillId="0" borderId="0" xfId="0" applyFont="1" applyAlignment="1">
      <alignment horizontal="left" vertical="top" wrapText="1"/>
    </xf>
    <xf numFmtId="0" fontId="3" fillId="0" borderId="0" xfId="0" applyFont="1" applyAlignment="1">
      <alignment horizontal="left" vertical="top" wrapText="1"/>
    </xf>
    <xf numFmtId="43" fontId="2" fillId="0" borderId="0" xfId="1" applyFont="1" applyAlignment="1">
      <alignment horizontal="left" wrapText="1"/>
    </xf>
    <xf numFmtId="43" fontId="2" fillId="0" borderId="0" xfId="1" applyFont="1" applyAlignment="1">
      <alignment horizontal="center" wrapText="1"/>
    </xf>
    <xf numFmtId="0" fontId="3" fillId="2" borderId="7" xfId="0" applyFont="1" applyFill="1" applyBorder="1" applyAlignment="1">
      <alignment horizontal="center" vertical="center" wrapText="1"/>
    </xf>
    <xf numFmtId="49" fontId="8" fillId="0" borderId="0" xfId="0" applyNumberFormat="1" applyFont="1" applyAlignment="1">
      <alignment horizontal="left" vertical="center" wrapText="1"/>
    </xf>
    <xf numFmtId="49" fontId="2" fillId="0" borderId="0" xfId="1" applyNumberFormat="1" applyFont="1" applyAlignment="1">
      <alignment horizontal="left" wrapText="1"/>
    </xf>
    <xf numFmtId="0" fontId="4" fillId="0" borderId="0" xfId="0" applyFont="1" applyAlignment="1">
      <alignment horizontal="left" vertical="top" wrapText="1"/>
    </xf>
    <xf numFmtId="0" fontId="9" fillId="0" borderId="0" xfId="0" applyFont="1" applyAlignment="1">
      <alignment horizontal="left" vertical="top" wrapText="1"/>
    </xf>
    <xf numFmtId="43" fontId="3" fillId="0" borderId="0" xfId="1" applyFont="1" applyAlignment="1">
      <alignment horizontal="left" wrapText="1"/>
    </xf>
    <xf numFmtId="43" fontId="3" fillId="0" borderId="0" xfId="1" applyFont="1" applyAlignment="1">
      <alignment horizontal="center" wrapText="1"/>
    </xf>
    <xf numFmtId="0" fontId="2" fillId="0" borderId="0" xfId="0" applyFont="1" applyAlignment="1">
      <alignment horizontal="left" wrapText="1"/>
    </xf>
    <xf numFmtId="43" fontId="2" fillId="0" borderId="5" xfId="1" applyFont="1" applyBorder="1" applyAlignment="1">
      <alignment horizontal="center" wrapText="1"/>
    </xf>
    <xf numFmtId="43" fontId="2" fillId="0" borderId="4" xfId="1" applyFont="1" applyBorder="1" applyAlignment="1">
      <alignment horizontal="left" vertical="center" wrapText="1"/>
    </xf>
    <xf numFmtId="43" fontId="2" fillId="0" borderId="9" xfId="1" applyFont="1" applyBorder="1" applyAlignment="1">
      <alignment horizontal="left" wrapText="1"/>
    </xf>
    <xf numFmtId="43" fontId="2" fillId="0" borderId="0" xfId="1" applyFont="1" applyBorder="1" applyAlignment="1">
      <alignment horizontal="center" wrapText="1"/>
    </xf>
    <xf numFmtId="4" fontId="2" fillId="0" borderId="4" xfId="1" applyNumberFormat="1" applyFont="1" applyBorder="1" applyAlignment="1"/>
    <xf numFmtId="0" fontId="2" fillId="0" borderId="0" xfId="0" applyFont="1" applyAlignment="1">
      <alignment horizontal="right"/>
    </xf>
    <xf numFmtId="43" fontId="6" fillId="0" borderId="0" xfId="2" applyNumberFormat="1" applyFont="1" applyBorder="1" applyAlignment="1">
      <alignment horizontal="right" vertical="center"/>
    </xf>
    <xf numFmtId="0" fontId="3" fillId="0" borderId="0" xfId="0" applyFont="1" applyAlignment="1">
      <alignment horizontal="right" wrapText="1"/>
    </xf>
    <xf numFmtId="43" fontId="3" fillId="0" borderId="0" xfId="1" applyFont="1" applyBorder="1" applyAlignment="1">
      <alignment horizontal="right"/>
    </xf>
    <xf numFmtId="43" fontId="2" fillId="0" borderId="0" xfId="0" applyNumberFormat="1" applyFont="1" applyAlignment="1">
      <alignment horizontal="right"/>
    </xf>
    <xf numFmtId="43" fontId="3" fillId="0" borderId="0" xfId="0" applyNumberFormat="1" applyFont="1" applyAlignment="1">
      <alignment horizontal="right"/>
    </xf>
    <xf numFmtId="0" fontId="2" fillId="0" borderId="9" xfId="0" applyFont="1" applyBorder="1" applyAlignment="1">
      <alignment horizontal="right"/>
    </xf>
    <xf numFmtId="0" fontId="3" fillId="0" borderId="0" xfId="0" applyFont="1" applyAlignment="1">
      <alignment horizontal="right"/>
    </xf>
    <xf numFmtId="43" fontId="12" fillId="0" borderId="4" xfId="1" applyFont="1" applyBorder="1" applyAlignment="1">
      <alignment horizontal="right"/>
    </xf>
    <xf numFmtId="4" fontId="2" fillId="0" borderId="4" xfId="0" applyNumberFormat="1" applyFont="1" applyBorder="1"/>
    <xf numFmtId="0" fontId="3" fillId="2" borderId="13" xfId="0" applyFont="1" applyFill="1" applyBorder="1" applyAlignment="1">
      <alignment horizontal="right" vertical="center"/>
    </xf>
    <xf numFmtId="4" fontId="11" fillId="0" borderId="0" xfId="1" applyNumberFormat="1" applyFont="1" applyBorder="1" applyAlignment="1"/>
    <xf numFmtId="43" fontId="2" fillId="0" borderId="14" xfId="1" applyFont="1" applyBorder="1" applyAlignment="1">
      <alignment horizontal="right"/>
    </xf>
    <xf numFmtId="43" fontId="3" fillId="2" borderId="16" xfId="1" applyFont="1" applyFill="1" applyBorder="1" applyAlignment="1">
      <alignment horizontal="center" vertical="center"/>
    </xf>
    <xf numFmtId="43" fontId="3" fillId="2" borderId="13" xfId="1" applyFont="1" applyFill="1" applyBorder="1" applyAlignment="1">
      <alignment horizontal="center" vertical="center"/>
    </xf>
    <xf numFmtId="0" fontId="3" fillId="2" borderId="13" xfId="0" applyFont="1" applyFill="1" applyBorder="1" applyAlignment="1">
      <alignment horizontal="center" vertical="center"/>
    </xf>
    <xf numFmtId="43" fontId="3" fillId="0" borderId="14" xfId="1" applyFont="1" applyBorder="1" applyAlignment="1">
      <alignment horizontal="right"/>
    </xf>
    <xf numFmtId="43" fontId="3" fillId="0" borderId="15" xfId="1" applyFont="1" applyBorder="1" applyAlignment="1">
      <alignment horizontal="right"/>
    </xf>
    <xf numFmtId="43" fontId="2" fillId="0" borderId="14" xfId="0" applyNumberFormat="1" applyFont="1" applyBorder="1" applyAlignment="1">
      <alignment horizontal="right"/>
    </xf>
    <xf numFmtId="43" fontId="3" fillId="0" borderId="15" xfId="0" applyNumberFormat="1" applyFont="1" applyBorder="1" applyAlignment="1">
      <alignment horizontal="right"/>
    </xf>
    <xf numFmtId="43" fontId="3" fillId="3" borderId="14" xfId="1" applyFont="1" applyFill="1" applyBorder="1" applyAlignment="1">
      <alignment horizontal="right"/>
    </xf>
    <xf numFmtId="43" fontId="2" fillId="3" borderId="14" xfId="1" applyFont="1" applyFill="1" applyBorder="1" applyAlignment="1">
      <alignment horizontal="right"/>
    </xf>
    <xf numFmtId="43" fontId="6" fillId="3" borderId="15" xfId="1" applyFont="1" applyFill="1" applyBorder="1" applyAlignment="1">
      <alignment horizontal="right"/>
    </xf>
    <xf numFmtId="43" fontId="3" fillId="0" borderId="14" xfId="0" applyNumberFormat="1" applyFont="1" applyBorder="1" applyAlignment="1">
      <alignment horizontal="right"/>
    </xf>
    <xf numFmtId="0" fontId="2" fillId="0" borderId="4" xfId="0" applyFont="1" applyBorder="1"/>
    <xf numFmtId="43" fontId="2" fillId="0" borderId="4" xfId="1" applyFont="1" applyBorder="1"/>
    <xf numFmtId="43" fontId="2" fillId="0" borderId="4" xfId="1" applyFont="1" applyBorder="1" applyAlignment="1">
      <alignment wrapText="1"/>
    </xf>
    <xf numFmtId="43" fontId="3" fillId="0" borderId="0" xfId="1" applyFont="1" applyAlignment="1">
      <alignment horizontal="right" wrapText="1"/>
    </xf>
    <xf numFmtId="43" fontId="2" fillId="0" borderId="4" xfId="1" applyFont="1" applyBorder="1" applyAlignment="1"/>
    <xf numFmtId="43" fontId="2" fillId="0" borderId="19" xfId="1" applyFont="1" applyBorder="1" applyAlignment="1"/>
    <xf numFmtId="164" fontId="2" fillId="0" borderId="18" xfId="0" applyNumberFormat="1" applyFont="1" applyBorder="1" applyAlignment="1">
      <alignment horizontal="left"/>
    </xf>
    <xf numFmtId="43" fontId="2" fillId="0" borderId="24" xfId="1" applyFont="1" applyBorder="1" applyAlignment="1">
      <alignment horizontal="right"/>
    </xf>
    <xf numFmtId="43" fontId="3" fillId="0" borderId="23" xfId="1" applyFont="1" applyBorder="1" applyAlignment="1">
      <alignment horizontal="right"/>
    </xf>
    <xf numFmtId="43" fontId="6" fillId="0" borderId="14" xfId="1" applyFont="1" applyBorder="1"/>
    <xf numFmtId="43" fontId="2" fillId="0" borderId="14" xfId="2" applyNumberFormat="1" applyFont="1" applyBorder="1" applyAlignment="1">
      <alignment horizontal="right"/>
    </xf>
    <xf numFmtId="164" fontId="2" fillId="0" borderId="8" xfId="0" applyNumberFormat="1" applyFont="1" applyBorder="1" applyAlignment="1">
      <alignment horizontal="left" wrapText="1"/>
    </xf>
    <xf numFmtId="4" fontId="2" fillId="0" borderId="4" xfId="1" applyNumberFormat="1" applyFont="1" applyBorder="1" applyAlignment="1">
      <alignment horizontal="right" wrapText="1"/>
    </xf>
    <xf numFmtId="39" fontId="3" fillId="0" borderId="14" xfId="1" applyNumberFormat="1" applyFont="1" applyBorder="1" applyAlignment="1"/>
    <xf numFmtId="39" fontId="2" fillId="0" borderId="14" xfId="1" applyNumberFormat="1" applyFont="1" applyBorder="1" applyAlignment="1"/>
    <xf numFmtId="39" fontId="3" fillId="0" borderId="15" xfId="1" applyNumberFormat="1" applyFont="1" applyBorder="1" applyAlignment="1"/>
    <xf numFmtId="43" fontId="2" fillId="0" borderId="0" xfId="1" applyFont="1" applyBorder="1" applyAlignment="1">
      <alignment horizontal="left"/>
    </xf>
    <xf numFmtId="43" fontId="3" fillId="0" borderId="15" xfId="2" applyNumberFormat="1" applyFont="1" applyBorder="1" applyAlignment="1">
      <alignment horizontal="right"/>
    </xf>
    <xf numFmtId="4" fontId="2" fillId="0" borderId="4" xfId="0" applyNumberFormat="1" applyFont="1" applyBorder="1" applyAlignment="1">
      <alignment horizontal="right"/>
    </xf>
    <xf numFmtId="0" fontId="3" fillId="0" borderId="10" xfId="0" applyFont="1" applyBorder="1" applyAlignment="1">
      <alignment horizontal="center" wrapText="1"/>
    </xf>
    <xf numFmtId="0" fontId="3" fillId="0" borderId="1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xf>
    <xf numFmtId="43" fontId="3" fillId="0" borderId="0" xfId="1" applyFont="1" applyAlignment="1">
      <alignment horizontal="center"/>
    </xf>
    <xf numFmtId="0" fontId="2" fillId="0" borderId="0" xfId="0" applyFont="1" applyAlignment="1">
      <alignment horizontal="center"/>
    </xf>
    <xf numFmtId="43" fontId="2" fillId="0" borderId="0" xfId="1" applyFont="1" applyAlignment="1">
      <alignment horizontal="center"/>
    </xf>
    <xf numFmtId="0" fontId="4" fillId="0" borderId="0" xfId="0" applyFont="1" applyAlignment="1">
      <alignment horizontal="center"/>
    </xf>
    <xf numFmtId="0" fontId="4" fillId="0" borderId="1" xfId="0" applyFont="1" applyBorder="1" applyAlignment="1">
      <alignment horizontal="center"/>
    </xf>
    <xf numFmtId="0" fontId="3" fillId="0" borderId="12" xfId="0" applyFont="1" applyBorder="1" applyAlignment="1">
      <alignment horizontal="center" wrapText="1"/>
    </xf>
    <xf numFmtId="0" fontId="2" fillId="0" borderId="9" xfId="0" applyFont="1" applyBorder="1" applyAlignment="1">
      <alignment horizontal="center"/>
    </xf>
    <xf numFmtId="0" fontId="2" fillId="0" borderId="5" xfId="0" applyFont="1" applyBorder="1" applyAlignment="1">
      <alignment horizontal="center"/>
    </xf>
    <xf numFmtId="43" fontId="2" fillId="0" borderId="5" xfId="1" applyFont="1" applyBorder="1" applyAlignment="1">
      <alignment horizontal="center"/>
    </xf>
    <xf numFmtId="164" fontId="3" fillId="0" borderId="20" xfId="0" applyNumberFormat="1" applyFont="1" applyBorder="1" applyAlignment="1">
      <alignment horizontal="center"/>
    </xf>
    <xf numFmtId="164" fontId="3" fillId="0" borderId="21" xfId="0" applyNumberFormat="1" applyFont="1" applyBorder="1" applyAlignment="1">
      <alignment horizontal="center"/>
    </xf>
    <xf numFmtId="164" fontId="3" fillId="0" borderId="22" xfId="0" applyNumberFormat="1" applyFont="1" applyBorder="1" applyAlignment="1">
      <alignment horizontal="center"/>
    </xf>
    <xf numFmtId="164" fontId="3" fillId="0" borderId="20" xfId="0" applyNumberFormat="1" applyFont="1" applyBorder="1" applyAlignment="1">
      <alignment horizontal="center" wrapText="1"/>
    </xf>
    <xf numFmtId="164" fontId="3" fillId="0" borderId="21" xfId="0" applyNumberFormat="1" applyFont="1" applyBorder="1" applyAlignment="1">
      <alignment horizontal="center" wrapText="1"/>
    </xf>
    <xf numFmtId="164" fontId="3" fillId="0" borderId="22" xfId="0" applyNumberFormat="1" applyFont="1" applyBorder="1" applyAlignment="1">
      <alignment horizontal="center" wrapText="1"/>
    </xf>
    <xf numFmtId="43" fontId="6" fillId="0" borderId="0" xfId="1" applyFont="1" applyAlignment="1">
      <alignment horizontal="center" vertical="center"/>
    </xf>
    <xf numFmtId="43" fontId="2" fillId="0" borderId="0" xfId="1" applyFont="1" applyAlignment="1">
      <alignment horizontal="right"/>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2" fillId="0" borderId="0" xfId="0" applyFont="1"/>
  </cellXfs>
  <cellStyles count="4">
    <cellStyle name="Millares" xfId="1" builtinId="3"/>
    <cellStyle name="Millares 177" xfId="2" xr:uid="{D9F210B9-E4E2-4CF5-BF6E-35D092008C95}"/>
    <cellStyle name="Normal" xfId="0" builtinId="0"/>
    <cellStyle name="Normal 10 2" xfId="3" xr:uid="{70B7B33A-80EC-4D04-AF4C-4A9CA62703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328083</xdr:colOff>
      <xdr:row>2</xdr:row>
      <xdr:rowOff>78527</xdr:rowOff>
    </xdr:from>
    <xdr:to>
      <xdr:col>4</xdr:col>
      <xdr:colOff>22489</xdr:colOff>
      <xdr:row>12</xdr:row>
      <xdr:rowOff>158749</xdr:rowOff>
    </xdr:to>
    <xdr:pic>
      <xdr:nvPicPr>
        <xdr:cNvPr id="2" name="Picture 1">
          <a:extLst>
            <a:ext uri="{FF2B5EF4-FFF2-40B4-BE49-F238E27FC236}">
              <a16:creationId xmlns:a16="http://schemas.microsoft.com/office/drawing/2014/main" id="{AF360D86-D33C-4178-AF01-3C992B483AD9}"/>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624666" y="396027"/>
          <a:ext cx="4499240" cy="166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700486</xdr:colOff>
      <xdr:row>34</xdr:row>
      <xdr:rowOff>198439</xdr:rowOff>
    </xdr:from>
    <xdr:ext cx="3800078" cy="1567655"/>
    <xdr:pic>
      <xdr:nvPicPr>
        <xdr:cNvPr id="3" name="Picture 1">
          <a:extLst>
            <a:ext uri="{FF2B5EF4-FFF2-40B4-BE49-F238E27FC236}">
              <a16:creationId xmlns:a16="http://schemas.microsoft.com/office/drawing/2014/main" id="{589B4C42-9E16-4359-A1C7-EDA5C8027A8A}"/>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997069" y="8273522"/>
          <a:ext cx="3800078" cy="1567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349250</xdr:colOff>
      <xdr:row>102</xdr:row>
      <xdr:rowOff>121709</xdr:rowOff>
    </xdr:from>
    <xdr:ext cx="4423833" cy="2146300"/>
    <xdr:pic>
      <xdr:nvPicPr>
        <xdr:cNvPr id="4" name="Picture 1">
          <a:extLst>
            <a:ext uri="{FF2B5EF4-FFF2-40B4-BE49-F238E27FC236}">
              <a16:creationId xmlns:a16="http://schemas.microsoft.com/office/drawing/2014/main" id="{B2E0DBF9-2922-40D5-B1F5-AD70F636EC8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645833" y="58584042"/>
          <a:ext cx="4423833" cy="21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484717</xdr:colOff>
      <xdr:row>134</xdr:row>
      <xdr:rowOff>21166</xdr:rowOff>
    </xdr:from>
    <xdr:ext cx="4127500" cy="1968502"/>
    <xdr:pic>
      <xdr:nvPicPr>
        <xdr:cNvPr id="5" name="Picture 1">
          <a:extLst>
            <a:ext uri="{FF2B5EF4-FFF2-40B4-BE49-F238E27FC236}">
              <a16:creationId xmlns:a16="http://schemas.microsoft.com/office/drawing/2014/main" id="{AD166E6E-6B84-4A68-95DD-E02BFC3BC90C}"/>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780242" y="86403391"/>
          <a:ext cx="4127500" cy="1968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462492</xdr:colOff>
      <xdr:row>170</xdr:row>
      <xdr:rowOff>102658</xdr:rowOff>
    </xdr:from>
    <xdr:ext cx="4212167" cy="1685926"/>
    <xdr:pic>
      <xdr:nvPicPr>
        <xdr:cNvPr id="6" name="Picture 1">
          <a:extLst>
            <a:ext uri="{FF2B5EF4-FFF2-40B4-BE49-F238E27FC236}">
              <a16:creationId xmlns:a16="http://schemas.microsoft.com/office/drawing/2014/main" id="{2853493A-E2BD-4238-B238-7A3E0B35148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758017" y="95428858"/>
          <a:ext cx="4212167" cy="1685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433918</xdr:colOff>
      <xdr:row>217</xdr:row>
      <xdr:rowOff>131232</xdr:rowOff>
    </xdr:from>
    <xdr:ext cx="4212165" cy="1821180"/>
    <xdr:pic>
      <xdr:nvPicPr>
        <xdr:cNvPr id="7" name="Picture 1">
          <a:extLst>
            <a:ext uri="{FF2B5EF4-FFF2-40B4-BE49-F238E27FC236}">
              <a16:creationId xmlns:a16="http://schemas.microsoft.com/office/drawing/2014/main" id="{721B32B5-6EB8-4318-A87F-CAEF37FB440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730501" y="87242649"/>
          <a:ext cx="4212165"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473075</xdr:colOff>
      <xdr:row>275</xdr:row>
      <xdr:rowOff>122767</xdr:rowOff>
    </xdr:from>
    <xdr:ext cx="4159250" cy="1688841"/>
    <xdr:pic>
      <xdr:nvPicPr>
        <xdr:cNvPr id="8" name="Picture 1">
          <a:extLst>
            <a:ext uri="{FF2B5EF4-FFF2-40B4-BE49-F238E27FC236}">
              <a16:creationId xmlns:a16="http://schemas.microsoft.com/office/drawing/2014/main" id="{8C1FFA64-965B-4BD2-842C-47DB186C086D}"/>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769658" y="101870934"/>
          <a:ext cx="4159250" cy="1688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647989</xdr:colOff>
      <xdr:row>312</xdr:row>
      <xdr:rowOff>148166</xdr:rowOff>
    </xdr:from>
    <xdr:ext cx="3803626" cy="1580885"/>
    <xdr:pic>
      <xdr:nvPicPr>
        <xdr:cNvPr id="9" name="Picture 1">
          <a:extLst>
            <a:ext uri="{FF2B5EF4-FFF2-40B4-BE49-F238E27FC236}">
              <a16:creationId xmlns:a16="http://schemas.microsoft.com/office/drawing/2014/main" id="{E027F79F-D7CC-4E75-B667-31B16AB12B79}"/>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944572" y="110331249"/>
          <a:ext cx="3803626" cy="1580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679979</xdr:colOff>
      <xdr:row>348</xdr:row>
      <xdr:rowOff>148250</xdr:rowOff>
    </xdr:from>
    <xdr:ext cx="3730625" cy="1386333"/>
    <xdr:pic>
      <xdr:nvPicPr>
        <xdr:cNvPr id="10" name="Picture 1">
          <a:extLst>
            <a:ext uri="{FF2B5EF4-FFF2-40B4-BE49-F238E27FC236}">
              <a16:creationId xmlns:a16="http://schemas.microsoft.com/office/drawing/2014/main" id="{6928D55A-0B01-4257-9B33-62564E9434B5}"/>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976562" y="119454167"/>
          <a:ext cx="3730625" cy="1386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780522</xdr:colOff>
      <xdr:row>468</xdr:row>
      <xdr:rowOff>110676</xdr:rowOff>
    </xdr:from>
    <xdr:ext cx="3571214" cy="1410315"/>
    <xdr:pic>
      <xdr:nvPicPr>
        <xdr:cNvPr id="11" name="Picture 1">
          <a:extLst>
            <a:ext uri="{FF2B5EF4-FFF2-40B4-BE49-F238E27FC236}">
              <a16:creationId xmlns:a16="http://schemas.microsoft.com/office/drawing/2014/main" id="{DF46A215-2C57-495F-BEE5-93C382F7BD6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3077105" y="228827093"/>
          <a:ext cx="3571214" cy="1410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EC1D6-3BEA-4259-9B31-32A1F525B4FA}">
  <dimension ref="A1:XFD497"/>
  <sheetViews>
    <sheetView tabSelected="1" view="pageBreakPreview" topLeftCell="A348" zoomScale="90" zoomScaleNormal="80" zoomScaleSheetLayoutView="90" workbookViewId="0">
      <selection activeCell="E474" sqref="E474"/>
    </sheetView>
  </sheetViews>
  <sheetFormatPr baseColWidth="10" defaultColWidth="11.5703125" defaultRowHeight="12.75" x14ac:dyDescent="0.25"/>
  <cols>
    <col min="1" max="1" width="16.7109375" style="30" customWidth="1"/>
    <col min="2" max="2" width="17.7109375" style="8" customWidth="1"/>
    <col min="3" max="3" width="55.5703125" style="46" customWidth="1"/>
    <col min="4" max="4" width="16.5703125" style="12" customWidth="1"/>
    <col min="5" max="5" width="17.140625" style="12" customWidth="1"/>
    <col min="6" max="6" width="21.28515625" style="12" customWidth="1"/>
    <col min="7" max="7" width="61.140625" style="2" hidden="1" customWidth="1"/>
    <col min="8" max="8" width="75" style="2" customWidth="1"/>
    <col min="9" max="16384" width="11.5703125" style="2"/>
  </cols>
  <sheetData>
    <row r="1" spans="1:6" x14ac:dyDescent="0.25">
      <c r="A1" s="111"/>
      <c r="B1" s="111"/>
      <c r="C1" s="111"/>
      <c r="D1" s="111"/>
      <c r="E1" s="111"/>
      <c r="F1" s="111"/>
    </row>
    <row r="2" spans="1:6" x14ac:dyDescent="0.25">
      <c r="A2" s="1"/>
      <c r="B2" s="1"/>
      <c r="C2" s="1"/>
      <c r="D2" s="1"/>
      <c r="E2" s="1"/>
      <c r="F2" s="1"/>
    </row>
    <row r="3" spans="1:6" x14ac:dyDescent="0.25">
      <c r="A3" s="1"/>
      <c r="B3" s="1"/>
      <c r="C3" s="1"/>
      <c r="D3" s="1"/>
      <c r="E3" s="1"/>
      <c r="F3" s="1"/>
    </row>
    <row r="4" spans="1:6" x14ac:dyDescent="0.25">
      <c r="A4" s="1"/>
      <c r="B4" s="1"/>
      <c r="C4" s="1"/>
      <c r="D4" s="1"/>
      <c r="E4" s="1"/>
      <c r="F4" s="1"/>
    </row>
    <row r="5" spans="1:6" x14ac:dyDescent="0.25">
      <c r="A5" s="111"/>
      <c r="B5" s="111"/>
      <c r="C5" s="111"/>
      <c r="D5" s="111"/>
      <c r="E5" s="111"/>
      <c r="F5" s="111"/>
    </row>
    <row r="6" spans="1:6" x14ac:dyDescent="0.25">
      <c r="A6" s="111"/>
      <c r="B6" s="111"/>
      <c r="C6" s="111"/>
      <c r="D6" s="111"/>
      <c r="E6" s="111"/>
      <c r="F6" s="111"/>
    </row>
    <row r="7" spans="1:6" x14ac:dyDescent="0.25">
      <c r="A7" s="130"/>
      <c r="B7" s="130"/>
      <c r="C7" s="130"/>
      <c r="D7" s="130"/>
      <c r="E7" s="130"/>
      <c r="F7" s="130"/>
    </row>
    <row r="8" spans="1:6" x14ac:dyDescent="0.25">
      <c r="A8" s="2"/>
      <c r="B8" s="2"/>
      <c r="C8" s="2"/>
      <c r="D8" s="2"/>
      <c r="E8" s="2"/>
      <c r="F8" s="2"/>
    </row>
    <row r="9" spans="1:6" x14ac:dyDescent="0.25">
      <c r="A9" s="2"/>
      <c r="B9" s="2"/>
      <c r="C9" s="2"/>
      <c r="D9" s="2"/>
      <c r="E9" s="2"/>
      <c r="F9" s="2"/>
    </row>
    <row r="10" spans="1:6" x14ac:dyDescent="0.25">
      <c r="A10" s="2"/>
      <c r="B10" s="2"/>
      <c r="C10" s="2"/>
      <c r="D10" s="2"/>
      <c r="E10" s="2"/>
      <c r="F10" s="2"/>
    </row>
    <row r="11" spans="1:6" x14ac:dyDescent="0.25">
      <c r="A11" s="26"/>
      <c r="B11" s="1"/>
      <c r="C11" s="20"/>
      <c r="D11" s="63"/>
      <c r="F11" s="63"/>
    </row>
    <row r="12" spans="1:6" x14ac:dyDescent="0.25">
      <c r="A12" s="26"/>
      <c r="B12" s="1"/>
      <c r="C12" s="20"/>
      <c r="D12" s="63"/>
      <c r="F12" s="63"/>
    </row>
    <row r="13" spans="1:6" x14ac:dyDescent="0.25">
      <c r="A13" s="26"/>
      <c r="B13" s="1"/>
      <c r="C13" s="20"/>
      <c r="D13" s="63"/>
      <c r="F13" s="63"/>
    </row>
    <row r="14" spans="1:6" ht="20.100000000000001" customHeight="1" x14ac:dyDescent="0.25">
      <c r="A14" s="109" t="s">
        <v>0</v>
      </c>
      <c r="B14" s="109"/>
      <c r="C14" s="109"/>
      <c r="D14" s="109"/>
      <c r="E14" s="109"/>
      <c r="F14" s="109"/>
    </row>
    <row r="15" spans="1:6" ht="20.100000000000001" customHeight="1" x14ac:dyDescent="0.25">
      <c r="A15" s="113" t="s">
        <v>1</v>
      </c>
      <c r="B15" s="113"/>
      <c r="C15" s="113"/>
      <c r="D15" s="113"/>
      <c r="E15" s="113"/>
      <c r="F15" s="113"/>
    </row>
    <row r="16" spans="1:6" ht="20.100000000000001" customHeight="1" x14ac:dyDescent="0.25">
      <c r="A16" s="113" t="s">
        <v>2</v>
      </c>
      <c r="B16" s="113"/>
      <c r="C16" s="113"/>
      <c r="D16" s="113"/>
      <c r="E16" s="113"/>
      <c r="F16" s="113"/>
    </row>
    <row r="17" spans="1:6" ht="20.100000000000001" customHeight="1" x14ac:dyDescent="0.25">
      <c r="A17" s="113" t="s">
        <v>37</v>
      </c>
      <c r="B17" s="113"/>
      <c r="C17" s="113"/>
      <c r="D17" s="113"/>
      <c r="E17" s="113"/>
      <c r="F17" s="113"/>
    </row>
    <row r="18" spans="1:6" ht="20.100000000000001" customHeight="1" thickBot="1" x14ac:dyDescent="0.3">
      <c r="A18" s="114" t="s">
        <v>3</v>
      </c>
      <c r="B18" s="114"/>
      <c r="C18" s="114"/>
      <c r="D18" s="114"/>
      <c r="E18" s="114"/>
      <c r="F18" s="114"/>
    </row>
    <row r="19" spans="1:6" ht="30" customHeight="1" x14ac:dyDescent="0.25">
      <c r="A19" s="3" t="s">
        <v>4</v>
      </c>
      <c r="B19" s="4" t="s">
        <v>5</v>
      </c>
      <c r="C19" s="45" t="s">
        <v>6</v>
      </c>
      <c r="D19" s="5" t="s">
        <v>7</v>
      </c>
      <c r="E19" s="5" t="s">
        <v>8</v>
      </c>
      <c r="F19" s="76" t="s">
        <v>9</v>
      </c>
    </row>
    <row r="20" spans="1:6" ht="30" customHeight="1" x14ac:dyDescent="0.25">
      <c r="A20" s="127" t="s">
        <v>33</v>
      </c>
      <c r="B20" s="128"/>
      <c r="C20" s="128"/>
      <c r="D20" s="128"/>
      <c r="E20" s="129"/>
      <c r="F20" s="79">
        <v>21438315.650000002</v>
      </c>
    </row>
    <row r="21" spans="1:6" ht="30" customHeight="1" x14ac:dyDescent="0.25">
      <c r="A21" s="42">
        <v>45382</v>
      </c>
      <c r="B21" s="32"/>
      <c r="C21" s="31" t="s">
        <v>18</v>
      </c>
      <c r="D21" s="6">
        <v>175</v>
      </c>
      <c r="E21" s="6"/>
      <c r="F21" s="94">
        <f>+F20-D21+E21</f>
        <v>21438140.650000002</v>
      </c>
    </row>
    <row r="22" spans="1:6" ht="30" customHeight="1" thickBot="1" x14ac:dyDescent="0.3">
      <c r="A22" s="106" t="s">
        <v>117</v>
      </c>
      <c r="B22" s="107"/>
      <c r="C22" s="107"/>
      <c r="D22" s="107"/>
      <c r="E22" s="108"/>
      <c r="F22" s="95">
        <f>+F21</f>
        <v>21438140.650000002</v>
      </c>
    </row>
    <row r="23" spans="1:6" ht="28.9" customHeight="1" x14ac:dyDescent="0.25">
      <c r="A23" s="35"/>
      <c r="B23" s="35"/>
      <c r="C23" s="35"/>
      <c r="D23" s="35"/>
      <c r="E23" s="35"/>
      <c r="F23" s="66"/>
    </row>
    <row r="24" spans="1:6" ht="28.9" customHeight="1" x14ac:dyDescent="0.25">
      <c r="A24" s="35"/>
      <c r="B24" s="35"/>
      <c r="C24" s="35"/>
      <c r="D24" s="35"/>
      <c r="E24" s="35"/>
      <c r="F24" s="66"/>
    </row>
    <row r="25" spans="1:6" ht="28.9" customHeight="1" x14ac:dyDescent="0.4">
      <c r="D25" s="9"/>
      <c r="E25" s="10"/>
      <c r="F25" s="10"/>
    </row>
    <row r="26" spans="1:6" ht="20.100000000000001" customHeight="1" x14ac:dyDescent="0.25">
      <c r="A26" s="117" t="s">
        <v>10</v>
      </c>
      <c r="B26" s="117"/>
      <c r="C26" s="47"/>
      <c r="D26" s="11"/>
      <c r="E26" s="118" t="s">
        <v>35</v>
      </c>
      <c r="F26" s="118"/>
    </row>
    <row r="27" spans="1:6" ht="20.100000000000001" customHeight="1" x14ac:dyDescent="0.25">
      <c r="A27" s="109" t="s">
        <v>11</v>
      </c>
      <c r="B27" s="109"/>
      <c r="E27" s="110" t="s">
        <v>32</v>
      </c>
      <c r="F27" s="110"/>
    </row>
    <row r="28" spans="1:6" ht="20.100000000000001" customHeight="1" x14ac:dyDescent="0.25">
      <c r="A28" s="111" t="s">
        <v>12</v>
      </c>
      <c r="B28" s="111"/>
      <c r="E28" s="112" t="s">
        <v>13</v>
      </c>
      <c r="F28" s="112"/>
    </row>
    <row r="29" spans="1:6" ht="20.100000000000001" customHeight="1" x14ac:dyDescent="0.25">
      <c r="C29" s="48"/>
    </row>
    <row r="30" spans="1:6" ht="20.100000000000001" customHeight="1" x14ac:dyDescent="0.25">
      <c r="C30" s="118" t="s">
        <v>36</v>
      </c>
      <c r="D30" s="118"/>
    </row>
    <row r="31" spans="1:6" ht="20.100000000000001" customHeight="1" x14ac:dyDescent="0.25">
      <c r="C31" s="110" t="s">
        <v>14</v>
      </c>
      <c r="D31" s="110"/>
    </row>
    <row r="32" spans="1:6" ht="20.100000000000001" customHeight="1" x14ac:dyDescent="0.25">
      <c r="C32" s="112" t="s">
        <v>15</v>
      </c>
      <c r="D32" s="112"/>
    </row>
    <row r="33" spans="1:6" ht="20.100000000000001" customHeight="1" x14ac:dyDescent="0.25">
      <c r="C33" s="13"/>
      <c r="D33" s="13"/>
    </row>
    <row r="34" spans="1:6" ht="20.100000000000001" customHeight="1" x14ac:dyDescent="0.25">
      <c r="C34" s="13"/>
      <c r="D34" s="13"/>
    </row>
    <row r="35" spans="1:6" ht="20.100000000000001" customHeight="1" x14ac:dyDescent="0.25">
      <c r="C35" s="13"/>
      <c r="D35" s="13"/>
    </row>
    <row r="36" spans="1:6" ht="20.100000000000001" customHeight="1" x14ac:dyDescent="0.25">
      <c r="C36" s="49"/>
    </row>
    <row r="37" spans="1:6" ht="20.100000000000001" customHeight="1" x14ac:dyDescent="0.25"/>
    <row r="38" spans="1:6" ht="20.100000000000001" customHeight="1" x14ac:dyDescent="0.25"/>
    <row r="39" spans="1:6" ht="20.100000000000001" customHeight="1" x14ac:dyDescent="0.25"/>
    <row r="40" spans="1:6" ht="20.100000000000001" customHeight="1" x14ac:dyDescent="0.25"/>
    <row r="41" spans="1:6" ht="19.5" customHeight="1" x14ac:dyDescent="0.25"/>
    <row r="42" spans="1:6" ht="20.100000000000001" customHeight="1" x14ac:dyDescent="0.25">
      <c r="A42" s="109" t="s">
        <v>0</v>
      </c>
      <c r="B42" s="109"/>
      <c r="C42" s="109"/>
      <c r="D42" s="109"/>
      <c r="E42" s="109"/>
      <c r="F42" s="109"/>
    </row>
    <row r="43" spans="1:6" ht="20.100000000000001" customHeight="1" x14ac:dyDescent="0.25">
      <c r="A43" s="113" t="s">
        <v>1</v>
      </c>
      <c r="B43" s="113"/>
      <c r="C43" s="113"/>
      <c r="D43" s="113"/>
      <c r="E43" s="113"/>
      <c r="F43" s="113"/>
    </row>
    <row r="44" spans="1:6" ht="20.100000000000001" customHeight="1" x14ac:dyDescent="0.25">
      <c r="A44" s="113" t="s">
        <v>17</v>
      </c>
      <c r="B44" s="113"/>
      <c r="C44" s="113"/>
      <c r="D44" s="113"/>
      <c r="E44" s="113"/>
      <c r="F44" s="113"/>
    </row>
    <row r="45" spans="1:6" ht="20.100000000000001" customHeight="1" x14ac:dyDescent="0.25">
      <c r="A45" s="113" t="str">
        <f>$A$17</f>
        <v>DEL 01 AL 31 DE MARZO 2024</v>
      </c>
      <c r="B45" s="113"/>
      <c r="C45" s="113"/>
      <c r="D45" s="113"/>
      <c r="E45" s="113"/>
      <c r="F45" s="113"/>
    </row>
    <row r="46" spans="1:6" ht="20.100000000000001" customHeight="1" thickBot="1" x14ac:dyDescent="0.3">
      <c r="A46" s="114" t="s">
        <v>3</v>
      </c>
      <c r="B46" s="114"/>
      <c r="C46" s="114"/>
      <c r="D46" s="114"/>
      <c r="E46" s="114"/>
      <c r="F46" s="114"/>
    </row>
    <row r="47" spans="1:6" ht="25.5" customHeight="1" x14ac:dyDescent="0.25">
      <c r="A47" s="15" t="s">
        <v>4</v>
      </c>
      <c r="B47" s="16" t="s">
        <v>5</v>
      </c>
      <c r="C47" s="50" t="s">
        <v>6</v>
      </c>
      <c r="D47" s="18" t="s">
        <v>7</v>
      </c>
      <c r="E47" s="18" t="s">
        <v>8</v>
      </c>
      <c r="F47" s="77" t="s">
        <v>9</v>
      </c>
    </row>
    <row r="48" spans="1:6" ht="25.5" customHeight="1" x14ac:dyDescent="0.25">
      <c r="A48" s="119" t="str">
        <f>$A$20</f>
        <v>BALANCE INICIAL</v>
      </c>
      <c r="B48" s="120"/>
      <c r="C48" s="120"/>
      <c r="D48" s="120"/>
      <c r="E48" s="121"/>
      <c r="F48" s="96">
        <v>1619157.7700000007</v>
      </c>
    </row>
    <row r="49" spans="1:6" ht="30" customHeight="1" x14ac:dyDescent="0.25">
      <c r="A49" s="42">
        <v>45358</v>
      </c>
      <c r="B49" s="32"/>
      <c r="C49" s="31" t="s">
        <v>38</v>
      </c>
      <c r="D49" s="72"/>
      <c r="E49" s="6">
        <v>41771051.770000003</v>
      </c>
      <c r="F49" s="97">
        <f t="shared" ref="F49:F90" si="0">F48-D49+E49</f>
        <v>43390209.540000007</v>
      </c>
    </row>
    <row r="50" spans="1:6" ht="30" customHeight="1" x14ac:dyDescent="0.25">
      <c r="A50" s="42">
        <v>45357</v>
      </c>
      <c r="B50" s="32" t="s">
        <v>39</v>
      </c>
      <c r="C50" s="31" t="s">
        <v>40</v>
      </c>
      <c r="D50" s="72">
        <v>19391.169999999998</v>
      </c>
      <c r="E50" s="6"/>
      <c r="F50" s="97">
        <f t="shared" si="0"/>
        <v>43370818.370000005</v>
      </c>
    </row>
    <row r="51" spans="1:6" ht="30" customHeight="1" x14ac:dyDescent="0.25">
      <c r="A51" s="42">
        <v>45357</v>
      </c>
      <c r="B51" s="32" t="s">
        <v>41</v>
      </c>
      <c r="C51" s="31" t="s">
        <v>42</v>
      </c>
      <c r="D51" s="72">
        <v>76825.84</v>
      </c>
      <c r="E51" s="6"/>
      <c r="F51" s="97">
        <f t="shared" si="0"/>
        <v>43293992.530000001</v>
      </c>
    </row>
    <row r="52" spans="1:6" ht="30" customHeight="1" x14ac:dyDescent="0.25">
      <c r="A52" s="42">
        <v>45362</v>
      </c>
      <c r="B52" s="32" t="s">
        <v>43</v>
      </c>
      <c r="C52" s="31" t="s">
        <v>44</v>
      </c>
      <c r="D52" s="72">
        <v>3400</v>
      </c>
      <c r="E52" s="6"/>
      <c r="F52" s="97">
        <f t="shared" si="0"/>
        <v>43290592.530000001</v>
      </c>
    </row>
    <row r="53" spans="1:6" ht="30" customHeight="1" x14ac:dyDescent="0.25">
      <c r="A53" s="42">
        <v>45362</v>
      </c>
      <c r="B53" s="32" t="s">
        <v>45</v>
      </c>
      <c r="C53" s="31" t="s">
        <v>46</v>
      </c>
      <c r="D53" s="72">
        <v>15473.59</v>
      </c>
      <c r="E53" s="6"/>
      <c r="F53" s="97">
        <f t="shared" si="0"/>
        <v>43275118.939999998</v>
      </c>
    </row>
    <row r="54" spans="1:6" ht="30" customHeight="1" x14ac:dyDescent="0.25">
      <c r="A54" s="42">
        <v>45364</v>
      </c>
      <c r="B54" s="32" t="s">
        <v>47</v>
      </c>
      <c r="C54" s="31" t="s">
        <v>48</v>
      </c>
      <c r="D54" s="72">
        <v>28043.07</v>
      </c>
      <c r="E54" s="6"/>
      <c r="F54" s="97">
        <f t="shared" si="0"/>
        <v>43247075.869999997</v>
      </c>
    </row>
    <row r="55" spans="1:6" ht="30" customHeight="1" x14ac:dyDescent="0.25">
      <c r="A55" s="42">
        <v>45369</v>
      </c>
      <c r="B55" s="32" t="s">
        <v>49</v>
      </c>
      <c r="C55" s="31" t="s">
        <v>50</v>
      </c>
      <c r="D55" s="72">
        <v>19046.900000000001</v>
      </c>
      <c r="E55" s="6"/>
      <c r="F55" s="97">
        <f t="shared" si="0"/>
        <v>43228028.969999999</v>
      </c>
    </row>
    <row r="56" spans="1:6" ht="30" customHeight="1" x14ac:dyDescent="0.25">
      <c r="A56" s="42">
        <v>45373</v>
      </c>
      <c r="B56" s="32">
        <v>3860</v>
      </c>
      <c r="C56" s="31" t="s">
        <v>51</v>
      </c>
      <c r="D56" s="72">
        <v>0</v>
      </c>
      <c r="E56" s="6"/>
      <c r="F56" s="97">
        <f t="shared" si="0"/>
        <v>43228028.969999999</v>
      </c>
    </row>
    <row r="57" spans="1:6" ht="30" customHeight="1" x14ac:dyDescent="0.25">
      <c r="A57" s="42">
        <v>45373</v>
      </c>
      <c r="B57" s="32" t="s">
        <v>52</v>
      </c>
      <c r="C57" s="31" t="s">
        <v>53</v>
      </c>
      <c r="D57" s="72">
        <v>5498.65</v>
      </c>
      <c r="E57" s="6"/>
      <c r="F57" s="97">
        <f t="shared" si="0"/>
        <v>43222530.32</v>
      </c>
    </row>
    <row r="58" spans="1:6" ht="30" customHeight="1" x14ac:dyDescent="0.25">
      <c r="A58" s="42">
        <v>45378</v>
      </c>
      <c r="B58" s="32" t="s">
        <v>54</v>
      </c>
      <c r="C58" s="31" t="s">
        <v>55</v>
      </c>
      <c r="D58" s="72">
        <v>49036.41</v>
      </c>
      <c r="E58" s="6"/>
      <c r="F58" s="97">
        <f t="shared" si="0"/>
        <v>43173493.910000004</v>
      </c>
    </row>
    <row r="59" spans="1:6" ht="105.75" customHeight="1" x14ac:dyDescent="0.25">
      <c r="A59" s="42">
        <v>45357</v>
      </c>
      <c r="B59" s="32" t="s">
        <v>56</v>
      </c>
      <c r="C59" s="31" t="s">
        <v>57</v>
      </c>
      <c r="D59" s="72">
        <v>5650</v>
      </c>
      <c r="E59" s="6"/>
      <c r="F59" s="97">
        <f t="shared" si="0"/>
        <v>43167843.910000004</v>
      </c>
    </row>
    <row r="60" spans="1:6" ht="98.25" customHeight="1" x14ac:dyDescent="0.25">
      <c r="A60" s="42">
        <v>45357</v>
      </c>
      <c r="B60" s="32" t="s">
        <v>58</v>
      </c>
      <c r="C60" s="31" t="s">
        <v>59</v>
      </c>
      <c r="D60" s="72">
        <v>3950</v>
      </c>
      <c r="E60" s="6"/>
      <c r="F60" s="97">
        <f t="shared" si="0"/>
        <v>43163893.910000004</v>
      </c>
    </row>
    <row r="61" spans="1:6" ht="99.95" customHeight="1" x14ac:dyDescent="0.25">
      <c r="A61" s="42">
        <v>45357</v>
      </c>
      <c r="B61" s="32" t="s">
        <v>60</v>
      </c>
      <c r="C61" s="31" t="s">
        <v>61</v>
      </c>
      <c r="D61" s="72">
        <v>48200</v>
      </c>
      <c r="E61" s="6"/>
      <c r="F61" s="97">
        <f t="shared" si="0"/>
        <v>43115693.910000004</v>
      </c>
    </row>
    <row r="62" spans="1:6" ht="99.95" customHeight="1" x14ac:dyDescent="0.25">
      <c r="A62" s="42">
        <v>45357</v>
      </c>
      <c r="B62" s="32" t="s">
        <v>62</v>
      </c>
      <c r="C62" s="31" t="s">
        <v>63</v>
      </c>
      <c r="D62" s="72">
        <v>7800</v>
      </c>
      <c r="E62" s="6"/>
      <c r="F62" s="97">
        <f t="shared" si="0"/>
        <v>43107893.910000004</v>
      </c>
    </row>
    <row r="63" spans="1:6" ht="122.25" customHeight="1" x14ac:dyDescent="0.25">
      <c r="A63" s="42">
        <v>45358</v>
      </c>
      <c r="B63" s="32" t="s">
        <v>64</v>
      </c>
      <c r="C63" s="31" t="s">
        <v>65</v>
      </c>
      <c r="D63" s="72">
        <v>6600</v>
      </c>
      <c r="E63" s="6"/>
      <c r="F63" s="97">
        <f t="shared" si="0"/>
        <v>43101293.910000004</v>
      </c>
    </row>
    <row r="64" spans="1:6" ht="72.75" customHeight="1" x14ac:dyDescent="0.25">
      <c r="A64" s="42">
        <v>45359</v>
      </c>
      <c r="B64" s="32" t="s">
        <v>66</v>
      </c>
      <c r="C64" s="31" t="s">
        <v>67</v>
      </c>
      <c r="D64" s="72">
        <v>420120</v>
      </c>
      <c r="E64" s="6"/>
      <c r="F64" s="97">
        <f t="shared" si="0"/>
        <v>42681173.910000004</v>
      </c>
    </row>
    <row r="65" spans="1:6" ht="102.75" customHeight="1" x14ac:dyDescent="0.25">
      <c r="A65" s="42">
        <v>45359</v>
      </c>
      <c r="B65" s="32" t="s">
        <v>68</v>
      </c>
      <c r="C65" s="31" t="s">
        <v>69</v>
      </c>
      <c r="D65" s="72">
        <v>172115</v>
      </c>
      <c r="E65" s="6"/>
      <c r="F65" s="97">
        <f t="shared" si="0"/>
        <v>42509058.910000004</v>
      </c>
    </row>
    <row r="66" spans="1:6" ht="106.5" customHeight="1" x14ac:dyDescent="0.25">
      <c r="A66" s="42">
        <v>45359</v>
      </c>
      <c r="B66" s="32" t="s">
        <v>70</v>
      </c>
      <c r="C66" s="31" t="s">
        <v>71</v>
      </c>
      <c r="D66" s="72">
        <v>321717.5</v>
      </c>
      <c r="E66" s="6"/>
      <c r="F66" s="97">
        <f t="shared" si="0"/>
        <v>42187341.410000004</v>
      </c>
    </row>
    <row r="67" spans="1:6" ht="99.95" customHeight="1" x14ac:dyDescent="0.25">
      <c r="A67" s="42">
        <v>45359</v>
      </c>
      <c r="B67" s="32" t="s">
        <v>72</v>
      </c>
      <c r="C67" s="31" t="s">
        <v>73</v>
      </c>
      <c r="D67" s="72">
        <v>519900</v>
      </c>
      <c r="E67" s="6"/>
      <c r="F67" s="97">
        <f t="shared" si="0"/>
        <v>41667441.410000004</v>
      </c>
    </row>
    <row r="68" spans="1:6" ht="99.95" customHeight="1" x14ac:dyDescent="0.25">
      <c r="A68" s="42">
        <v>45363</v>
      </c>
      <c r="B68" s="32" t="s">
        <v>74</v>
      </c>
      <c r="C68" s="31" t="s">
        <v>75</v>
      </c>
      <c r="D68" s="72">
        <v>145482.5</v>
      </c>
      <c r="E68" s="6"/>
      <c r="F68" s="97">
        <f t="shared" si="0"/>
        <v>41521958.910000004</v>
      </c>
    </row>
    <row r="69" spans="1:6" ht="89.25" customHeight="1" x14ac:dyDescent="0.25">
      <c r="A69" s="42">
        <v>45363</v>
      </c>
      <c r="B69" s="32" t="s">
        <v>76</v>
      </c>
      <c r="C69" s="31" t="s">
        <v>77</v>
      </c>
      <c r="D69" s="72">
        <v>302352.2</v>
      </c>
      <c r="E69" s="6"/>
      <c r="F69" s="97">
        <f t="shared" si="0"/>
        <v>41219606.710000001</v>
      </c>
    </row>
    <row r="70" spans="1:6" ht="99.95" customHeight="1" x14ac:dyDescent="0.25">
      <c r="A70" s="42">
        <v>45363</v>
      </c>
      <c r="B70" s="32" t="s">
        <v>78</v>
      </c>
      <c r="C70" s="31" t="s">
        <v>79</v>
      </c>
      <c r="D70" s="72">
        <v>77257.5</v>
      </c>
      <c r="E70" s="6"/>
      <c r="F70" s="97">
        <f t="shared" si="0"/>
        <v>41142349.210000001</v>
      </c>
    </row>
    <row r="71" spans="1:6" ht="119.25" customHeight="1" x14ac:dyDescent="0.25">
      <c r="A71" s="42">
        <v>45364</v>
      </c>
      <c r="B71" s="32" t="s">
        <v>80</v>
      </c>
      <c r="C71" s="31" t="s">
        <v>81</v>
      </c>
      <c r="D71" s="72">
        <v>54960</v>
      </c>
      <c r="E71" s="6"/>
      <c r="F71" s="97">
        <f t="shared" si="0"/>
        <v>41087389.210000001</v>
      </c>
    </row>
    <row r="72" spans="1:6" ht="99.95" customHeight="1" x14ac:dyDescent="0.25">
      <c r="A72" s="42">
        <v>45364</v>
      </c>
      <c r="B72" s="32" t="s">
        <v>82</v>
      </c>
      <c r="C72" s="31" t="s">
        <v>83</v>
      </c>
      <c r="D72" s="72">
        <v>1260</v>
      </c>
      <c r="E72" s="6"/>
      <c r="F72" s="97">
        <f t="shared" si="0"/>
        <v>41086129.210000001</v>
      </c>
    </row>
    <row r="73" spans="1:6" ht="99.95" customHeight="1" x14ac:dyDescent="0.25">
      <c r="A73" s="42">
        <v>45364</v>
      </c>
      <c r="B73" s="32" t="s">
        <v>84</v>
      </c>
      <c r="C73" s="31" t="s">
        <v>85</v>
      </c>
      <c r="D73" s="72">
        <v>17310</v>
      </c>
      <c r="E73" s="6"/>
      <c r="F73" s="97">
        <f t="shared" si="0"/>
        <v>41068819.210000001</v>
      </c>
    </row>
    <row r="74" spans="1:6" ht="118.5" customHeight="1" x14ac:dyDescent="0.25">
      <c r="A74" s="42">
        <v>45364</v>
      </c>
      <c r="B74" s="32" t="s">
        <v>86</v>
      </c>
      <c r="C74" s="31" t="s">
        <v>87</v>
      </c>
      <c r="D74" s="72">
        <v>60490</v>
      </c>
      <c r="E74" s="6"/>
      <c r="F74" s="97">
        <f t="shared" si="0"/>
        <v>41008329.210000001</v>
      </c>
    </row>
    <row r="75" spans="1:6" ht="99.95" customHeight="1" x14ac:dyDescent="0.25">
      <c r="A75" s="42">
        <v>45364</v>
      </c>
      <c r="B75" s="32" t="s">
        <v>88</v>
      </c>
      <c r="C75" s="31" t="s">
        <v>89</v>
      </c>
      <c r="D75" s="72">
        <v>6260</v>
      </c>
      <c r="E75" s="6"/>
      <c r="F75" s="97">
        <f t="shared" si="0"/>
        <v>41002069.210000001</v>
      </c>
    </row>
    <row r="76" spans="1:6" ht="99.95" customHeight="1" x14ac:dyDescent="0.25">
      <c r="A76" s="42">
        <v>45364</v>
      </c>
      <c r="B76" s="32" t="s">
        <v>90</v>
      </c>
      <c r="C76" s="31" t="s">
        <v>91</v>
      </c>
      <c r="D76" s="72">
        <v>388640</v>
      </c>
      <c r="E76" s="6"/>
      <c r="F76" s="97">
        <f t="shared" si="0"/>
        <v>40613429.210000001</v>
      </c>
    </row>
    <row r="77" spans="1:6" ht="99.95" customHeight="1" x14ac:dyDescent="0.25">
      <c r="A77" s="42">
        <v>45364</v>
      </c>
      <c r="B77" s="32" t="s">
        <v>92</v>
      </c>
      <c r="C77" s="31" t="s">
        <v>93</v>
      </c>
      <c r="D77" s="72">
        <v>163277.5</v>
      </c>
      <c r="E77" s="6"/>
      <c r="F77" s="97">
        <f t="shared" si="0"/>
        <v>40450151.710000001</v>
      </c>
    </row>
    <row r="78" spans="1:6" ht="123" customHeight="1" x14ac:dyDescent="0.25">
      <c r="A78" s="42">
        <v>45364</v>
      </c>
      <c r="B78" s="32" t="s">
        <v>94</v>
      </c>
      <c r="C78" s="31" t="s">
        <v>95</v>
      </c>
      <c r="D78" s="72">
        <v>269070</v>
      </c>
      <c r="E78" s="6"/>
      <c r="F78" s="97">
        <f t="shared" si="0"/>
        <v>40181081.710000001</v>
      </c>
    </row>
    <row r="79" spans="1:6" ht="99.95" customHeight="1" x14ac:dyDescent="0.25">
      <c r="A79" s="42">
        <v>45364</v>
      </c>
      <c r="B79" s="32" t="s">
        <v>96</v>
      </c>
      <c r="C79" s="31" t="s">
        <v>97</v>
      </c>
      <c r="D79" s="72">
        <v>7200</v>
      </c>
      <c r="E79" s="6"/>
      <c r="F79" s="97">
        <f t="shared" si="0"/>
        <v>40173881.710000001</v>
      </c>
    </row>
    <row r="80" spans="1:6" ht="99.95" customHeight="1" x14ac:dyDescent="0.25">
      <c r="A80" s="42">
        <v>45365</v>
      </c>
      <c r="B80" s="32" t="s">
        <v>98</v>
      </c>
      <c r="C80" s="31" t="s">
        <v>99</v>
      </c>
      <c r="D80" s="72">
        <v>145530</v>
      </c>
      <c r="E80" s="6"/>
      <c r="F80" s="97">
        <f t="shared" si="0"/>
        <v>40028351.710000001</v>
      </c>
    </row>
    <row r="81" spans="1:6" ht="102" customHeight="1" x14ac:dyDescent="0.25">
      <c r="A81" s="42">
        <v>45369</v>
      </c>
      <c r="B81" s="32" t="s">
        <v>100</v>
      </c>
      <c r="C81" s="31" t="s">
        <v>101</v>
      </c>
      <c r="D81" s="72">
        <v>14080</v>
      </c>
      <c r="E81" s="6"/>
      <c r="F81" s="97">
        <f t="shared" si="0"/>
        <v>40014271.710000001</v>
      </c>
    </row>
    <row r="82" spans="1:6" ht="99.95" customHeight="1" x14ac:dyDescent="0.25">
      <c r="A82" s="42">
        <v>45371</v>
      </c>
      <c r="B82" s="32" t="s">
        <v>102</v>
      </c>
      <c r="C82" s="31" t="s">
        <v>103</v>
      </c>
      <c r="D82" s="72">
        <v>505207.5</v>
      </c>
      <c r="E82" s="6"/>
      <c r="F82" s="97">
        <f t="shared" si="0"/>
        <v>39509064.210000001</v>
      </c>
    </row>
    <row r="83" spans="1:6" ht="99.95" customHeight="1" x14ac:dyDescent="0.25">
      <c r="A83" s="42">
        <v>45373</v>
      </c>
      <c r="B83" s="32" t="s">
        <v>104</v>
      </c>
      <c r="C83" s="31" t="s">
        <v>105</v>
      </c>
      <c r="D83" s="72">
        <v>2287.5</v>
      </c>
      <c r="E83" s="6"/>
      <c r="F83" s="97">
        <f t="shared" si="0"/>
        <v>39506776.710000001</v>
      </c>
    </row>
    <row r="84" spans="1:6" ht="99.95" customHeight="1" x14ac:dyDescent="0.25">
      <c r="A84" s="42">
        <v>45373</v>
      </c>
      <c r="B84" s="32" t="s">
        <v>106</v>
      </c>
      <c r="C84" s="31" t="s">
        <v>107</v>
      </c>
      <c r="D84" s="72">
        <v>35200</v>
      </c>
      <c r="E84" s="6"/>
      <c r="F84" s="97">
        <f t="shared" si="0"/>
        <v>39471576.710000001</v>
      </c>
    </row>
    <row r="85" spans="1:6" ht="99.95" customHeight="1" x14ac:dyDescent="0.25">
      <c r="A85" s="42">
        <v>45377</v>
      </c>
      <c r="B85" s="32" t="s">
        <v>108</v>
      </c>
      <c r="C85" s="31" t="s">
        <v>109</v>
      </c>
      <c r="D85" s="72">
        <v>29410</v>
      </c>
      <c r="E85" s="6"/>
      <c r="F85" s="97">
        <f t="shared" si="0"/>
        <v>39442166.710000001</v>
      </c>
    </row>
    <row r="86" spans="1:6" ht="87" customHeight="1" x14ac:dyDescent="0.25">
      <c r="A86" s="42">
        <v>45377</v>
      </c>
      <c r="B86" s="32" t="s">
        <v>110</v>
      </c>
      <c r="C86" s="31" t="s">
        <v>111</v>
      </c>
      <c r="D86" s="72">
        <v>363172.5</v>
      </c>
      <c r="E86" s="6"/>
      <c r="F86" s="97">
        <f t="shared" si="0"/>
        <v>39078994.210000001</v>
      </c>
    </row>
    <row r="87" spans="1:6" ht="99.95" customHeight="1" x14ac:dyDescent="0.25">
      <c r="A87" s="42">
        <v>45378</v>
      </c>
      <c r="B87" s="32" t="s">
        <v>112</v>
      </c>
      <c r="C87" s="31" t="s">
        <v>113</v>
      </c>
      <c r="D87" s="72">
        <v>37660</v>
      </c>
      <c r="E87" s="6"/>
      <c r="F87" s="97">
        <f t="shared" si="0"/>
        <v>39041334.210000001</v>
      </c>
    </row>
    <row r="88" spans="1:6" ht="99.95" customHeight="1" x14ac:dyDescent="0.25">
      <c r="A88" s="42">
        <v>45378</v>
      </c>
      <c r="B88" s="32" t="s">
        <v>114</v>
      </c>
      <c r="C88" s="31" t="s">
        <v>115</v>
      </c>
      <c r="D88" s="72">
        <v>260880</v>
      </c>
      <c r="E88" s="6"/>
      <c r="F88" s="97">
        <f t="shared" si="0"/>
        <v>38780454.210000001</v>
      </c>
    </row>
    <row r="89" spans="1:6" ht="27.75" customHeight="1" x14ac:dyDescent="0.25">
      <c r="A89" s="42">
        <v>45382</v>
      </c>
      <c r="B89" s="32" t="s">
        <v>76</v>
      </c>
      <c r="C89" s="31" t="s">
        <v>116</v>
      </c>
      <c r="D89" s="72">
        <v>0.29999999981373549</v>
      </c>
      <c r="E89" s="6"/>
      <c r="F89" s="97">
        <f t="shared" si="0"/>
        <v>38780453.910000004</v>
      </c>
    </row>
    <row r="90" spans="1:6" ht="30" customHeight="1" x14ac:dyDescent="0.25">
      <c r="A90" s="98">
        <v>45322</v>
      </c>
      <c r="B90" s="34"/>
      <c r="C90" s="19" t="s">
        <v>34</v>
      </c>
      <c r="D90" s="99">
        <v>7427.55</v>
      </c>
      <c r="E90" s="19"/>
      <c r="F90" s="97">
        <f t="shared" si="0"/>
        <v>38773026.360000007</v>
      </c>
    </row>
    <row r="91" spans="1:6" ht="30" customHeight="1" x14ac:dyDescent="0.25">
      <c r="A91" s="98">
        <v>45382</v>
      </c>
      <c r="B91" s="34"/>
      <c r="C91" s="19" t="s">
        <v>18</v>
      </c>
      <c r="D91" s="99">
        <v>175</v>
      </c>
      <c r="E91" s="89"/>
      <c r="F91" s="97">
        <f t="shared" ref="F91:F92" si="1">F90-D91+E91</f>
        <v>38772851.360000007</v>
      </c>
    </row>
    <row r="92" spans="1:6" ht="27" customHeight="1" thickBot="1" x14ac:dyDescent="0.3">
      <c r="A92" s="106" t="str">
        <f>$A$22</f>
        <v>BALANCE AL 31/03/2024</v>
      </c>
      <c r="B92" s="107"/>
      <c r="C92" s="107"/>
      <c r="D92" s="107"/>
      <c r="E92" s="115"/>
      <c r="F92" s="104">
        <f t="shared" si="1"/>
        <v>38772851.360000007</v>
      </c>
    </row>
    <row r="93" spans="1:6" ht="20.100000000000001" customHeight="1" x14ac:dyDescent="0.25">
      <c r="C93" s="51"/>
      <c r="D93" s="22"/>
      <c r="E93" s="22"/>
      <c r="F93" s="64"/>
    </row>
    <row r="94" spans="1:6" ht="20.100000000000001" customHeight="1" x14ac:dyDescent="0.25">
      <c r="C94" s="52"/>
    </row>
    <row r="95" spans="1:6" ht="25.5" customHeight="1" x14ac:dyDescent="0.25">
      <c r="A95" s="117" t="s">
        <v>10</v>
      </c>
      <c r="B95" s="117"/>
      <c r="C95" s="20"/>
      <c r="E95" s="118" t="s">
        <v>35</v>
      </c>
      <c r="F95" s="118"/>
    </row>
    <row r="96" spans="1:6" ht="22.5" customHeight="1" x14ac:dyDescent="0.25">
      <c r="A96" s="109" t="s">
        <v>11</v>
      </c>
      <c r="B96" s="109"/>
      <c r="C96" s="20"/>
      <c r="E96" s="110" t="s">
        <v>32</v>
      </c>
      <c r="F96" s="110"/>
    </row>
    <row r="97" spans="1:6" ht="21" customHeight="1" x14ac:dyDescent="0.25">
      <c r="A97" s="111" t="s">
        <v>12</v>
      </c>
      <c r="B97" s="111"/>
      <c r="C97" s="20"/>
      <c r="E97" s="112" t="s">
        <v>13</v>
      </c>
      <c r="F97" s="112"/>
    </row>
    <row r="98" spans="1:6" ht="25.5" customHeight="1" x14ac:dyDescent="0.25">
      <c r="A98" s="39"/>
      <c r="B98" s="1"/>
      <c r="C98" s="49"/>
    </row>
    <row r="99" spans="1:6" ht="25.5" customHeight="1" x14ac:dyDescent="0.25">
      <c r="A99" s="39"/>
      <c r="B99" s="1"/>
      <c r="C99" s="118" t="s">
        <v>36</v>
      </c>
      <c r="D99" s="118"/>
    </row>
    <row r="100" spans="1:6" ht="22.5" customHeight="1" x14ac:dyDescent="0.25">
      <c r="A100" s="39"/>
      <c r="B100" s="1"/>
      <c r="C100" s="110" t="s">
        <v>14</v>
      </c>
      <c r="D100" s="110"/>
    </row>
    <row r="101" spans="1:6" ht="24" customHeight="1" x14ac:dyDescent="0.25">
      <c r="A101" s="39"/>
      <c r="B101" s="1"/>
      <c r="C101" s="112" t="s">
        <v>15</v>
      </c>
      <c r="D101" s="112"/>
    </row>
    <row r="102" spans="1:6" ht="20.100000000000001" customHeight="1" x14ac:dyDescent="0.25">
      <c r="A102" s="39"/>
      <c r="B102" s="1"/>
      <c r="C102" s="49"/>
    </row>
    <row r="103" spans="1:6" ht="20.100000000000001" customHeight="1" x14ac:dyDescent="0.25">
      <c r="A103" s="39"/>
      <c r="B103" s="1"/>
      <c r="C103" s="49"/>
    </row>
    <row r="104" spans="1:6" ht="20.100000000000001" customHeight="1" x14ac:dyDescent="0.25">
      <c r="A104" s="39"/>
      <c r="B104" s="1"/>
      <c r="C104" s="49"/>
    </row>
    <row r="105" spans="1:6" ht="20.100000000000001" customHeight="1" x14ac:dyDescent="0.25">
      <c r="A105" s="39"/>
      <c r="B105" s="1"/>
      <c r="C105" s="49"/>
    </row>
    <row r="106" spans="1:6" ht="20.100000000000001" customHeight="1" x14ac:dyDescent="0.25">
      <c r="A106" s="39"/>
      <c r="B106" s="1"/>
      <c r="C106" s="49"/>
    </row>
    <row r="107" spans="1:6" ht="20.100000000000001" customHeight="1" x14ac:dyDescent="0.25">
      <c r="A107" s="39"/>
      <c r="B107" s="1"/>
      <c r="C107" s="49"/>
    </row>
    <row r="108" spans="1:6" ht="20.100000000000001" customHeight="1" x14ac:dyDescent="0.25"/>
    <row r="109" spans="1:6" ht="23.25" customHeight="1" x14ac:dyDescent="0.25"/>
    <row r="110" spans="1:6" ht="18" customHeight="1" x14ac:dyDescent="0.25">
      <c r="A110" s="111"/>
      <c r="B110" s="111"/>
      <c r="C110" s="111"/>
      <c r="D110" s="111"/>
      <c r="E110" s="111"/>
      <c r="F110" s="111"/>
    </row>
    <row r="111" spans="1:6" ht="18" customHeight="1" x14ac:dyDescent="0.25">
      <c r="A111" s="111"/>
      <c r="B111" s="111"/>
      <c r="C111" s="111"/>
      <c r="D111" s="111"/>
      <c r="E111" s="111"/>
      <c r="F111" s="111"/>
    </row>
    <row r="112" spans="1:6" ht="20.100000000000001" customHeight="1" x14ac:dyDescent="0.25">
      <c r="A112" s="109" t="s">
        <v>0</v>
      </c>
      <c r="B112" s="109"/>
      <c r="C112" s="109"/>
      <c r="D112" s="109"/>
      <c r="E112" s="109"/>
      <c r="F112" s="109"/>
    </row>
    <row r="113" spans="1:6" ht="20.100000000000001" customHeight="1" x14ac:dyDescent="0.25">
      <c r="A113" s="113" t="s">
        <v>1</v>
      </c>
      <c r="B113" s="113"/>
      <c r="C113" s="113"/>
      <c r="D113" s="113"/>
      <c r="E113" s="113"/>
      <c r="F113" s="113"/>
    </row>
    <row r="114" spans="1:6" ht="20.100000000000001" customHeight="1" x14ac:dyDescent="0.25">
      <c r="A114" s="113" t="s">
        <v>20</v>
      </c>
      <c r="B114" s="113"/>
      <c r="C114" s="113"/>
      <c r="D114" s="113"/>
      <c r="E114" s="113"/>
      <c r="F114" s="113"/>
    </row>
    <row r="115" spans="1:6" ht="20.100000000000001" customHeight="1" x14ac:dyDescent="0.25">
      <c r="A115" s="113" t="str">
        <f>$A$17</f>
        <v>DEL 01 AL 31 DE MARZO 2024</v>
      </c>
      <c r="B115" s="113"/>
      <c r="C115" s="113"/>
      <c r="D115" s="113"/>
      <c r="E115" s="113"/>
      <c r="F115" s="113"/>
    </row>
    <row r="116" spans="1:6" ht="20.100000000000001" customHeight="1" thickBot="1" x14ac:dyDescent="0.3">
      <c r="A116" s="114" t="s">
        <v>3</v>
      </c>
      <c r="B116" s="114"/>
      <c r="C116" s="114"/>
      <c r="D116" s="114"/>
      <c r="E116" s="114"/>
      <c r="F116" s="114"/>
    </row>
    <row r="117" spans="1:6" ht="30" customHeight="1" x14ac:dyDescent="0.25">
      <c r="A117" s="15" t="s">
        <v>4</v>
      </c>
      <c r="B117" s="16" t="s">
        <v>5</v>
      </c>
      <c r="C117" s="50" t="s">
        <v>6</v>
      </c>
      <c r="D117" s="18" t="s">
        <v>7</v>
      </c>
      <c r="E117" s="18" t="s">
        <v>8</v>
      </c>
      <c r="F117" s="78" t="s">
        <v>9</v>
      </c>
    </row>
    <row r="118" spans="1:6" ht="30" customHeight="1" x14ac:dyDescent="0.25">
      <c r="A118" s="119" t="str">
        <f>$A$20</f>
        <v>BALANCE INICIAL</v>
      </c>
      <c r="B118" s="120"/>
      <c r="C118" s="120"/>
      <c r="D118" s="120"/>
      <c r="E118" s="121"/>
      <c r="F118" s="79">
        <v>804491.29</v>
      </c>
    </row>
    <row r="119" spans="1:6" ht="30" customHeight="1" x14ac:dyDescent="0.25">
      <c r="A119" s="42">
        <v>45322</v>
      </c>
      <c r="B119" s="32"/>
      <c r="C119" s="19" t="s">
        <v>18</v>
      </c>
      <c r="D119" s="6">
        <v>175</v>
      </c>
      <c r="E119" s="6"/>
      <c r="F119" s="75">
        <f>+F118-D119+E119</f>
        <v>804316.29</v>
      </c>
    </row>
    <row r="120" spans="1:6" ht="30" customHeight="1" thickBot="1" x14ac:dyDescent="0.3">
      <c r="A120" s="106" t="str">
        <f>$A$22</f>
        <v>BALANCE AL 31/03/2024</v>
      </c>
      <c r="B120" s="107"/>
      <c r="C120" s="107"/>
      <c r="D120" s="107"/>
      <c r="E120" s="115"/>
      <c r="F120" s="80">
        <f>F118-D119</f>
        <v>804316.29</v>
      </c>
    </row>
    <row r="121" spans="1:6" ht="20.100000000000001" customHeight="1" x14ac:dyDescent="0.25">
      <c r="A121" s="40"/>
      <c r="B121" s="35"/>
      <c r="C121" s="35"/>
      <c r="D121" s="65"/>
      <c r="E121" s="90"/>
      <c r="F121" s="66"/>
    </row>
    <row r="122" spans="1:6" ht="20.100000000000001" customHeight="1" x14ac:dyDescent="0.25">
      <c r="A122" s="40"/>
      <c r="B122" s="35"/>
      <c r="C122" s="35"/>
      <c r="D122" s="65"/>
      <c r="E122" s="90"/>
      <c r="F122" s="66"/>
    </row>
    <row r="123" spans="1:6" ht="20.100000000000001" customHeight="1" x14ac:dyDescent="0.25">
      <c r="A123" s="41"/>
      <c r="C123" s="53"/>
      <c r="D123" s="9"/>
      <c r="E123" s="9"/>
      <c r="F123" s="66"/>
    </row>
    <row r="124" spans="1:6" ht="20.100000000000001" customHeight="1" x14ac:dyDescent="0.25">
      <c r="A124" s="117" t="s">
        <v>10</v>
      </c>
      <c r="B124" s="117"/>
      <c r="E124" s="118" t="s">
        <v>35</v>
      </c>
      <c r="F124" s="118"/>
    </row>
    <row r="125" spans="1:6" ht="20.100000000000001" customHeight="1" x14ac:dyDescent="0.25">
      <c r="A125" s="109" t="s">
        <v>11</v>
      </c>
      <c r="B125" s="109"/>
      <c r="C125" s="54"/>
      <c r="D125" s="25"/>
      <c r="E125" s="110" t="s">
        <v>32</v>
      </c>
      <c r="F125" s="110"/>
    </row>
    <row r="126" spans="1:6" ht="20.100000000000001" customHeight="1" x14ac:dyDescent="0.25">
      <c r="A126" s="111" t="s">
        <v>12</v>
      </c>
      <c r="B126" s="111"/>
      <c r="E126" s="112" t="s">
        <v>13</v>
      </c>
      <c r="F126" s="112"/>
    </row>
    <row r="127" spans="1:6" ht="20.100000000000001" customHeight="1" x14ac:dyDescent="0.25">
      <c r="A127" s="39"/>
      <c r="B127" s="1"/>
      <c r="C127" s="48"/>
    </row>
    <row r="128" spans="1:6" ht="20.100000000000001" customHeight="1" x14ac:dyDescent="0.25">
      <c r="A128" s="39"/>
      <c r="B128" s="1"/>
      <c r="C128" s="118" t="s">
        <v>36</v>
      </c>
      <c r="D128" s="118"/>
    </row>
    <row r="129" spans="1:6" ht="20.100000000000001" customHeight="1" x14ac:dyDescent="0.25">
      <c r="A129" s="39"/>
      <c r="B129" s="1"/>
      <c r="C129" s="110" t="s">
        <v>14</v>
      </c>
      <c r="D129" s="110"/>
    </row>
    <row r="130" spans="1:6" ht="20.100000000000001" customHeight="1" x14ac:dyDescent="0.25">
      <c r="A130" s="39"/>
      <c r="B130" s="1"/>
      <c r="C130" s="112" t="s">
        <v>15</v>
      </c>
      <c r="D130" s="112"/>
    </row>
    <row r="131" spans="1:6" ht="20.100000000000001" customHeight="1" x14ac:dyDescent="0.25">
      <c r="A131" s="39"/>
      <c r="B131" s="1"/>
      <c r="C131" s="110"/>
      <c r="D131" s="110"/>
    </row>
    <row r="132" spans="1:6" ht="20.100000000000001" customHeight="1" x14ac:dyDescent="0.25">
      <c r="A132" s="39"/>
      <c r="B132" s="1"/>
      <c r="C132" s="55"/>
      <c r="D132" s="11"/>
    </row>
    <row r="133" spans="1:6" ht="20.100000000000001" customHeight="1" x14ac:dyDescent="0.25">
      <c r="A133" s="39"/>
      <c r="B133" s="1"/>
      <c r="C133" s="55"/>
      <c r="D133" s="11"/>
    </row>
    <row r="134" spans="1:6" ht="20.100000000000001" customHeight="1" x14ac:dyDescent="0.25"/>
    <row r="135" spans="1:6" ht="20.100000000000001" customHeight="1" x14ac:dyDescent="0.25"/>
    <row r="136" spans="1:6" ht="20.100000000000001" customHeight="1" x14ac:dyDescent="0.25"/>
    <row r="137" spans="1:6" ht="19.5" customHeight="1" x14ac:dyDescent="0.25"/>
    <row r="138" spans="1:6" ht="19.5" customHeight="1" x14ac:dyDescent="0.25"/>
    <row r="139" spans="1:6" ht="20.100000000000001" customHeight="1" x14ac:dyDescent="0.25"/>
    <row r="140" spans="1:6" ht="20.100000000000001" customHeight="1" x14ac:dyDescent="0.25">
      <c r="F140" s="67"/>
    </row>
    <row r="141" spans="1:6" ht="20.100000000000001" customHeight="1" x14ac:dyDescent="0.25">
      <c r="A141" s="111"/>
      <c r="B141" s="111"/>
      <c r="C141" s="111"/>
      <c r="D141" s="111"/>
      <c r="E141" s="111"/>
      <c r="F141" s="111"/>
    </row>
    <row r="142" spans="1:6" ht="20.100000000000001" customHeight="1" x14ac:dyDescent="0.25">
      <c r="A142" s="111"/>
      <c r="B142" s="111"/>
      <c r="C142" s="111"/>
      <c r="D142" s="111"/>
      <c r="E142" s="111"/>
      <c r="F142" s="111"/>
    </row>
    <row r="143" spans="1:6" ht="20.100000000000001" customHeight="1" x14ac:dyDescent="0.25">
      <c r="A143" s="109" t="s">
        <v>0</v>
      </c>
      <c r="B143" s="109"/>
      <c r="C143" s="109"/>
      <c r="D143" s="109"/>
      <c r="E143" s="109"/>
      <c r="F143" s="109"/>
    </row>
    <row r="144" spans="1:6" ht="19.5" customHeight="1" x14ac:dyDescent="0.25">
      <c r="A144" s="113" t="s">
        <v>16</v>
      </c>
      <c r="B144" s="113"/>
      <c r="C144" s="113"/>
      <c r="D144" s="113"/>
      <c r="E144" s="113"/>
      <c r="F144" s="113"/>
    </row>
    <row r="145" spans="1:6" ht="18" customHeight="1" x14ac:dyDescent="0.25">
      <c r="A145" s="113" t="s">
        <v>21</v>
      </c>
      <c r="B145" s="113"/>
      <c r="C145" s="113"/>
      <c r="D145" s="113"/>
      <c r="E145" s="113"/>
      <c r="F145" s="113"/>
    </row>
    <row r="146" spans="1:6" ht="20.25" customHeight="1" x14ac:dyDescent="0.25">
      <c r="A146" s="113" t="str">
        <f>$A$17</f>
        <v>DEL 01 AL 31 DE MARZO 2024</v>
      </c>
      <c r="B146" s="113"/>
      <c r="C146" s="113"/>
      <c r="D146" s="113"/>
      <c r="E146" s="113"/>
      <c r="F146" s="113"/>
    </row>
    <row r="147" spans="1:6" ht="18" customHeight="1" thickBot="1" x14ac:dyDescent="0.3">
      <c r="A147" s="114" t="s">
        <v>3</v>
      </c>
      <c r="B147" s="114"/>
      <c r="C147" s="114"/>
      <c r="D147" s="114"/>
      <c r="E147" s="114"/>
      <c r="F147" s="114"/>
    </row>
    <row r="148" spans="1:6" ht="30" customHeight="1" x14ac:dyDescent="0.25">
      <c r="A148" s="15" t="s">
        <v>4</v>
      </c>
      <c r="B148" s="16" t="s">
        <v>5</v>
      </c>
      <c r="C148" s="50" t="s">
        <v>6</v>
      </c>
      <c r="D148" s="18" t="s">
        <v>7</v>
      </c>
      <c r="E148" s="18" t="s">
        <v>8</v>
      </c>
      <c r="F148" s="78" t="s">
        <v>9</v>
      </c>
    </row>
    <row r="149" spans="1:6" ht="30" customHeight="1" x14ac:dyDescent="0.25">
      <c r="A149" s="122" t="str">
        <f>$A$20</f>
        <v>BALANCE INICIAL</v>
      </c>
      <c r="B149" s="123"/>
      <c r="C149" s="123"/>
      <c r="D149" s="123"/>
      <c r="E149" s="124"/>
      <c r="F149" s="79">
        <v>7467.26</v>
      </c>
    </row>
    <row r="150" spans="1:6" ht="30" customHeight="1" x14ac:dyDescent="0.25">
      <c r="A150" s="36"/>
      <c r="B150" s="32"/>
      <c r="C150" s="31"/>
      <c r="D150" s="6">
        <v>0</v>
      </c>
      <c r="E150" s="6">
        <v>0</v>
      </c>
      <c r="F150" s="81">
        <f>F149-D150+E150</f>
        <v>7467.26</v>
      </c>
    </row>
    <row r="151" spans="1:6" ht="30" customHeight="1" thickBot="1" x14ac:dyDescent="0.3">
      <c r="A151" s="106" t="str">
        <f>$A$22</f>
        <v>BALANCE AL 31/03/2024</v>
      </c>
      <c r="B151" s="107"/>
      <c r="C151" s="107"/>
      <c r="D151" s="107"/>
      <c r="E151" s="115"/>
      <c r="F151" s="82">
        <f>F150</f>
        <v>7467.26</v>
      </c>
    </row>
    <row r="152" spans="1:6" ht="20.100000000000001" customHeight="1" x14ac:dyDescent="0.25">
      <c r="A152" s="41"/>
      <c r="C152" s="47"/>
      <c r="D152" s="9"/>
      <c r="E152" s="9"/>
      <c r="F152" s="68"/>
    </row>
    <row r="153" spans="1:6" ht="20.100000000000001" customHeight="1" x14ac:dyDescent="0.25">
      <c r="A153" s="41"/>
      <c r="C153" s="47"/>
      <c r="D153" s="9"/>
      <c r="E153" s="9"/>
      <c r="F153" s="68"/>
    </row>
    <row r="154" spans="1:6" ht="20.100000000000001" customHeight="1" x14ac:dyDescent="0.25">
      <c r="E154" s="24"/>
      <c r="F154" s="69"/>
    </row>
    <row r="155" spans="1:6" ht="20.100000000000001" customHeight="1" x14ac:dyDescent="0.25">
      <c r="A155" s="117" t="s">
        <v>10</v>
      </c>
      <c r="B155" s="117"/>
      <c r="E155" s="118" t="s">
        <v>35</v>
      </c>
      <c r="F155" s="118"/>
    </row>
    <row r="156" spans="1:6" ht="20.100000000000001" customHeight="1" x14ac:dyDescent="0.25">
      <c r="A156" s="109" t="s">
        <v>11</v>
      </c>
      <c r="B156" s="109"/>
      <c r="C156" s="54"/>
      <c r="D156" s="25"/>
      <c r="E156" s="110" t="s">
        <v>32</v>
      </c>
      <c r="F156" s="110"/>
    </row>
    <row r="157" spans="1:6" ht="20.100000000000001" customHeight="1" x14ac:dyDescent="0.25">
      <c r="A157" s="111" t="s">
        <v>12</v>
      </c>
      <c r="B157" s="111"/>
      <c r="E157" s="112" t="s">
        <v>13</v>
      </c>
      <c r="F157" s="112"/>
    </row>
    <row r="158" spans="1:6" ht="20.100000000000001" customHeight="1" x14ac:dyDescent="0.25">
      <c r="A158" s="111"/>
      <c r="B158" s="111"/>
      <c r="E158" s="126"/>
      <c r="F158" s="126"/>
    </row>
    <row r="159" spans="1:6" ht="15.75" customHeight="1" x14ac:dyDescent="0.25">
      <c r="A159" s="39"/>
      <c r="B159" s="1"/>
      <c r="C159" s="48"/>
    </row>
    <row r="160" spans="1:6" ht="15.75" customHeight="1" x14ac:dyDescent="0.25">
      <c r="A160" s="39"/>
      <c r="B160" s="1"/>
      <c r="C160" s="118" t="s">
        <v>36</v>
      </c>
      <c r="D160" s="118"/>
    </row>
    <row r="161" spans="1:4" ht="15.75" customHeight="1" x14ac:dyDescent="0.25">
      <c r="A161" s="39"/>
      <c r="B161" s="1"/>
      <c r="C161" s="110" t="s">
        <v>14</v>
      </c>
      <c r="D161" s="110"/>
    </row>
    <row r="162" spans="1:4" ht="15.75" customHeight="1" x14ac:dyDescent="0.25">
      <c r="A162" s="39"/>
      <c r="B162" s="1"/>
      <c r="C162" s="112" t="s">
        <v>15</v>
      </c>
      <c r="D162" s="112"/>
    </row>
    <row r="163" spans="1:4" ht="15.75" customHeight="1" x14ac:dyDescent="0.25">
      <c r="A163" s="39"/>
      <c r="B163" s="1"/>
      <c r="C163" s="49"/>
    </row>
    <row r="164" spans="1:4" ht="14.25" customHeight="1" x14ac:dyDescent="0.25">
      <c r="A164" s="39"/>
      <c r="B164" s="1"/>
      <c r="C164" s="49"/>
    </row>
    <row r="165" spans="1:4" ht="17.25" customHeight="1" x14ac:dyDescent="0.25">
      <c r="A165" s="39"/>
      <c r="B165" s="1"/>
      <c r="C165" s="49"/>
    </row>
    <row r="166" spans="1:4" ht="17.25" customHeight="1" x14ac:dyDescent="0.25">
      <c r="A166" s="39"/>
      <c r="B166" s="1"/>
      <c r="C166" s="49"/>
    </row>
    <row r="167" spans="1:4" ht="17.25" customHeight="1" x14ac:dyDescent="0.25">
      <c r="A167" s="39"/>
      <c r="B167" s="1"/>
      <c r="C167" s="49"/>
    </row>
    <row r="168" spans="1:4" ht="17.25" customHeight="1" x14ac:dyDescent="0.25">
      <c r="A168" s="39"/>
      <c r="B168" s="1"/>
      <c r="C168" s="49"/>
    </row>
    <row r="169" spans="1:4" ht="17.25" customHeight="1" x14ac:dyDescent="0.25">
      <c r="A169" s="39"/>
      <c r="B169" s="1"/>
      <c r="C169" s="49"/>
    </row>
    <row r="170" spans="1:4" ht="17.25" customHeight="1" x14ac:dyDescent="0.25">
      <c r="A170" s="39"/>
      <c r="B170" s="1"/>
      <c r="C170" s="110"/>
      <c r="D170" s="110"/>
    </row>
    <row r="171" spans="1:4" ht="17.25" customHeight="1" x14ac:dyDescent="0.25">
      <c r="A171" s="39"/>
      <c r="B171" s="1"/>
      <c r="C171" s="56"/>
      <c r="D171" s="11"/>
    </row>
    <row r="172" spans="1:4" ht="17.25" customHeight="1" x14ac:dyDescent="0.25">
      <c r="A172" s="39"/>
      <c r="B172" s="1"/>
      <c r="C172" s="56"/>
      <c r="D172" s="11"/>
    </row>
    <row r="173" spans="1:4" ht="17.25" customHeight="1" x14ac:dyDescent="0.25">
      <c r="A173" s="39"/>
      <c r="B173" s="1"/>
      <c r="C173" s="56"/>
      <c r="D173" s="11"/>
    </row>
    <row r="174" spans="1:4" ht="17.25" customHeight="1" x14ac:dyDescent="0.25">
      <c r="A174" s="39"/>
      <c r="B174" s="1"/>
      <c r="C174" s="56"/>
      <c r="D174" s="11"/>
    </row>
    <row r="175" spans="1:4" ht="17.25" customHeight="1" x14ac:dyDescent="0.25">
      <c r="A175" s="39"/>
      <c r="B175" s="1"/>
      <c r="C175" s="56"/>
      <c r="D175" s="11"/>
    </row>
    <row r="176" spans="1:4" x14ac:dyDescent="0.25">
      <c r="A176" s="39"/>
      <c r="B176" s="1"/>
      <c r="C176" s="56"/>
      <c r="D176" s="11"/>
    </row>
    <row r="177" spans="1:6" x14ac:dyDescent="0.25">
      <c r="C177" s="57"/>
      <c r="F177" s="63"/>
    </row>
    <row r="178" spans="1:6" x14ac:dyDescent="0.25">
      <c r="C178" s="57"/>
      <c r="F178" s="63"/>
    </row>
    <row r="179" spans="1:6" x14ac:dyDescent="0.25">
      <c r="C179" s="57"/>
      <c r="F179" s="63"/>
    </row>
    <row r="180" spans="1:6" ht="20.100000000000001" customHeight="1" x14ac:dyDescent="0.25">
      <c r="A180" s="109" t="s">
        <v>19</v>
      </c>
      <c r="B180" s="109"/>
      <c r="C180" s="109"/>
      <c r="D180" s="109"/>
      <c r="E180" s="109"/>
      <c r="F180" s="109"/>
    </row>
    <row r="181" spans="1:6" ht="20.100000000000001" customHeight="1" x14ac:dyDescent="0.25">
      <c r="A181" s="113" t="s">
        <v>16</v>
      </c>
      <c r="B181" s="113"/>
      <c r="C181" s="113"/>
      <c r="D181" s="113"/>
      <c r="E181" s="113"/>
      <c r="F181" s="113"/>
    </row>
    <row r="182" spans="1:6" ht="20.100000000000001" customHeight="1" x14ac:dyDescent="0.25">
      <c r="A182" s="113" t="s">
        <v>22</v>
      </c>
      <c r="B182" s="113"/>
      <c r="C182" s="113"/>
      <c r="D182" s="113"/>
      <c r="E182" s="113"/>
      <c r="F182" s="113"/>
    </row>
    <row r="183" spans="1:6" ht="20.100000000000001" customHeight="1" x14ac:dyDescent="0.25">
      <c r="A183" s="113" t="str">
        <f>$A$17</f>
        <v>DEL 01 AL 31 DE MARZO 2024</v>
      </c>
      <c r="B183" s="113"/>
      <c r="C183" s="113"/>
      <c r="D183" s="113"/>
      <c r="E183" s="113"/>
      <c r="F183" s="113"/>
    </row>
    <row r="184" spans="1:6" ht="20.100000000000001" customHeight="1" thickBot="1" x14ac:dyDescent="0.3">
      <c r="A184" s="114" t="s">
        <v>3</v>
      </c>
      <c r="B184" s="114"/>
      <c r="C184" s="114"/>
      <c r="D184" s="114"/>
      <c r="E184" s="114"/>
      <c r="F184" s="114"/>
    </row>
    <row r="185" spans="1:6" ht="30" customHeight="1" x14ac:dyDescent="0.25">
      <c r="A185" s="15" t="s">
        <v>4</v>
      </c>
      <c r="B185" s="16" t="s">
        <v>5</v>
      </c>
      <c r="C185" s="50" t="s">
        <v>6</v>
      </c>
      <c r="D185" s="18" t="s">
        <v>7</v>
      </c>
      <c r="E185" s="18" t="s">
        <v>8</v>
      </c>
      <c r="F185" s="77" t="s">
        <v>9</v>
      </c>
    </row>
    <row r="186" spans="1:6" ht="30" customHeight="1" x14ac:dyDescent="0.25">
      <c r="A186" s="122" t="str">
        <f>$A$20</f>
        <v>BALANCE INICIAL</v>
      </c>
      <c r="B186" s="123"/>
      <c r="C186" s="123"/>
      <c r="D186" s="123"/>
      <c r="E186" s="124"/>
      <c r="F186" s="86">
        <v>294549.24</v>
      </c>
    </row>
    <row r="187" spans="1:6" ht="30" customHeight="1" x14ac:dyDescent="0.25">
      <c r="A187" s="36"/>
      <c r="B187" s="32"/>
      <c r="C187" s="31"/>
      <c r="D187" s="6">
        <v>0</v>
      </c>
      <c r="E187" s="6">
        <v>0</v>
      </c>
      <c r="F187" s="81">
        <f>F186-D187+E187</f>
        <v>294549.24</v>
      </c>
    </row>
    <row r="188" spans="1:6" ht="30" customHeight="1" thickBot="1" x14ac:dyDescent="0.3">
      <c r="A188" s="106" t="str">
        <f>$A$22</f>
        <v>BALANCE AL 31/03/2024</v>
      </c>
      <c r="B188" s="107"/>
      <c r="C188" s="107"/>
      <c r="D188" s="107"/>
      <c r="E188" s="115"/>
      <c r="F188" s="82">
        <f>F187</f>
        <v>294549.24</v>
      </c>
    </row>
    <row r="189" spans="1:6" ht="17.25" customHeight="1" x14ac:dyDescent="0.25">
      <c r="A189" s="41"/>
      <c r="C189" s="47"/>
      <c r="D189" s="9"/>
      <c r="E189" s="9"/>
      <c r="F189" s="68"/>
    </row>
    <row r="190" spans="1:6" ht="17.25" customHeight="1" x14ac:dyDescent="0.25">
      <c r="A190" s="41"/>
      <c r="C190" s="47"/>
      <c r="D190" s="9"/>
      <c r="E190" s="9"/>
      <c r="F190" s="68"/>
    </row>
    <row r="191" spans="1:6" ht="17.25" customHeight="1" x14ac:dyDescent="0.25">
      <c r="C191" s="47"/>
      <c r="D191" s="9"/>
      <c r="E191" s="9"/>
      <c r="F191" s="9"/>
    </row>
    <row r="192" spans="1:6" ht="17.25" customHeight="1" x14ac:dyDescent="0.25">
      <c r="A192" s="117" t="s">
        <v>10</v>
      </c>
      <c r="B192" s="117"/>
      <c r="D192" s="118" t="s">
        <v>35</v>
      </c>
      <c r="E192" s="118"/>
      <c r="F192" s="118"/>
    </row>
    <row r="193" spans="1:6" ht="17.25" customHeight="1" x14ac:dyDescent="0.25">
      <c r="A193" s="109" t="s">
        <v>11</v>
      </c>
      <c r="B193" s="109"/>
      <c r="D193" s="125" t="s">
        <v>32</v>
      </c>
      <c r="E193" s="125"/>
      <c r="F193" s="125"/>
    </row>
    <row r="194" spans="1:6" ht="18" customHeight="1" x14ac:dyDescent="0.25">
      <c r="A194" s="111" t="s">
        <v>12</v>
      </c>
      <c r="B194" s="111"/>
      <c r="C194" s="54"/>
      <c r="D194" s="112" t="s">
        <v>13</v>
      </c>
      <c r="E194" s="112"/>
      <c r="F194" s="112"/>
    </row>
    <row r="195" spans="1:6" ht="18" customHeight="1" x14ac:dyDescent="0.25">
      <c r="A195" s="111"/>
      <c r="B195" s="111"/>
    </row>
    <row r="196" spans="1:6" ht="18" customHeight="1" x14ac:dyDescent="0.25">
      <c r="A196" s="39"/>
      <c r="B196" s="1"/>
      <c r="C196" s="48"/>
    </row>
    <row r="197" spans="1:6" ht="18" customHeight="1" x14ac:dyDescent="0.25">
      <c r="C197" s="118" t="s">
        <v>36</v>
      </c>
      <c r="D197" s="118"/>
    </row>
    <row r="198" spans="1:6" ht="18" customHeight="1" x14ac:dyDescent="0.25">
      <c r="C198" s="110" t="s">
        <v>14</v>
      </c>
      <c r="D198" s="110"/>
    </row>
    <row r="199" spans="1:6" ht="18" customHeight="1" x14ac:dyDescent="0.25">
      <c r="C199" s="112" t="s">
        <v>15</v>
      </c>
      <c r="D199" s="112"/>
    </row>
    <row r="200" spans="1:6" ht="19.899999999999999" customHeight="1" x14ac:dyDescent="0.25">
      <c r="C200" s="48"/>
    </row>
    <row r="201" spans="1:6" ht="19.899999999999999" customHeight="1" x14ac:dyDescent="0.25">
      <c r="C201" s="48"/>
    </row>
    <row r="202" spans="1:6" ht="20.100000000000001" customHeight="1" x14ac:dyDescent="0.25">
      <c r="C202" s="48"/>
    </row>
    <row r="203" spans="1:6" ht="20.100000000000001" customHeight="1" x14ac:dyDescent="0.25">
      <c r="C203" s="48"/>
    </row>
    <row r="204" spans="1:6" ht="20.100000000000001" customHeight="1" x14ac:dyDescent="0.25">
      <c r="C204" s="48"/>
    </row>
    <row r="205" spans="1:6" ht="20.100000000000001" customHeight="1" x14ac:dyDescent="0.25">
      <c r="C205" s="48"/>
    </row>
    <row r="206" spans="1:6" ht="20.100000000000001" customHeight="1" x14ac:dyDescent="0.25">
      <c r="C206" s="48"/>
    </row>
    <row r="207" spans="1:6" ht="20.100000000000001" customHeight="1" x14ac:dyDescent="0.25">
      <c r="C207" s="48"/>
    </row>
    <row r="208" spans="1:6" ht="20.100000000000001" customHeight="1" x14ac:dyDescent="0.25">
      <c r="C208" s="48"/>
    </row>
    <row r="209" spans="3:6" ht="20.100000000000001" customHeight="1" x14ac:dyDescent="0.25">
      <c r="C209" s="48"/>
    </row>
    <row r="210" spans="3:6" ht="20.100000000000001" customHeight="1" x14ac:dyDescent="0.25">
      <c r="C210" s="48"/>
    </row>
    <row r="211" spans="3:6" ht="19.899999999999999" customHeight="1" x14ac:dyDescent="0.25">
      <c r="C211" s="48"/>
    </row>
    <row r="212" spans="3:6" ht="19.899999999999999" customHeight="1" x14ac:dyDescent="0.25">
      <c r="C212" s="48"/>
    </row>
    <row r="213" spans="3:6" ht="19.899999999999999" customHeight="1" x14ac:dyDescent="0.25">
      <c r="C213" s="48"/>
    </row>
    <row r="214" spans="3:6" ht="19.899999999999999" customHeight="1" x14ac:dyDescent="0.25">
      <c r="C214" s="48"/>
    </row>
    <row r="215" spans="3:6" ht="19.899999999999999" customHeight="1" x14ac:dyDescent="0.25">
      <c r="C215" s="48"/>
    </row>
    <row r="216" spans="3:6" ht="19.899999999999999" customHeight="1" x14ac:dyDescent="0.25">
      <c r="C216" s="48"/>
    </row>
    <row r="217" spans="3:6" ht="19.899999999999999" customHeight="1" x14ac:dyDescent="0.25">
      <c r="F217" s="63"/>
    </row>
    <row r="218" spans="3:6" ht="19.899999999999999" customHeight="1" x14ac:dyDescent="0.25">
      <c r="C218" s="57"/>
      <c r="F218" s="63"/>
    </row>
    <row r="219" spans="3:6" ht="19.899999999999999" customHeight="1" x14ac:dyDescent="0.25">
      <c r="C219" s="57"/>
      <c r="F219" s="63"/>
    </row>
    <row r="220" spans="3:6" ht="19.899999999999999" customHeight="1" x14ac:dyDescent="0.25">
      <c r="C220" s="57"/>
      <c r="F220" s="63"/>
    </row>
    <row r="221" spans="3:6" ht="19.899999999999999" customHeight="1" x14ac:dyDescent="0.25">
      <c r="C221" s="57"/>
      <c r="F221" s="63"/>
    </row>
    <row r="222" spans="3:6" ht="19.899999999999999" customHeight="1" x14ac:dyDescent="0.25">
      <c r="C222" s="57"/>
      <c r="F222" s="63"/>
    </row>
    <row r="223" spans="3:6" ht="19.899999999999999" customHeight="1" x14ac:dyDescent="0.25">
      <c r="C223" s="57"/>
      <c r="F223" s="63"/>
    </row>
    <row r="224" spans="3:6" ht="19.899999999999999" customHeight="1" x14ac:dyDescent="0.25">
      <c r="C224" s="57"/>
      <c r="F224" s="63"/>
    </row>
    <row r="225" spans="1:6" ht="19.899999999999999" customHeight="1" x14ac:dyDescent="0.25">
      <c r="C225" s="57"/>
      <c r="F225" s="63"/>
    </row>
    <row r="226" spans="1:6" ht="19.899999999999999" customHeight="1" x14ac:dyDescent="0.25">
      <c r="A226" s="109" t="s">
        <v>0</v>
      </c>
      <c r="B226" s="109"/>
      <c r="C226" s="109"/>
      <c r="D226" s="109"/>
      <c r="E226" s="109"/>
      <c r="F226" s="109"/>
    </row>
    <row r="227" spans="1:6" ht="19.899999999999999" customHeight="1" x14ac:dyDescent="0.25">
      <c r="A227" s="113" t="s">
        <v>16</v>
      </c>
      <c r="B227" s="113"/>
      <c r="C227" s="113"/>
      <c r="D227" s="113"/>
      <c r="E227" s="113"/>
      <c r="F227" s="113"/>
    </row>
    <row r="228" spans="1:6" ht="19.899999999999999" customHeight="1" x14ac:dyDescent="0.25">
      <c r="A228" s="113" t="s">
        <v>23</v>
      </c>
      <c r="B228" s="113"/>
      <c r="C228" s="113"/>
      <c r="D228" s="113"/>
      <c r="E228" s="113"/>
      <c r="F228" s="113"/>
    </row>
    <row r="229" spans="1:6" ht="19.899999999999999" customHeight="1" x14ac:dyDescent="0.25">
      <c r="A229" s="113" t="str">
        <f>$A$17</f>
        <v>DEL 01 AL 31 DE MARZO 2024</v>
      </c>
      <c r="B229" s="113"/>
      <c r="C229" s="113"/>
      <c r="D229" s="113"/>
      <c r="E229" s="113"/>
      <c r="F229" s="113"/>
    </row>
    <row r="230" spans="1:6" ht="19.899999999999999" customHeight="1" thickBot="1" x14ac:dyDescent="0.3">
      <c r="A230" s="113" t="s">
        <v>3</v>
      </c>
      <c r="B230" s="113"/>
      <c r="C230" s="113"/>
      <c r="D230" s="113"/>
      <c r="E230" s="113"/>
      <c r="F230" s="113"/>
    </row>
    <row r="231" spans="1:6" ht="30" customHeight="1" x14ac:dyDescent="0.25">
      <c r="A231" s="15" t="s">
        <v>4</v>
      </c>
      <c r="B231" s="16" t="s">
        <v>5</v>
      </c>
      <c r="C231" s="50" t="s">
        <v>6</v>
      </c>
      <c r="D231" s="18" t="s">
        <v>7</v>
      </c>
      <c r="E231" s="18" t="s">
        <v>8</v>
      </c>
      <c r="F231" s="77" t="s">
        <v>9</v>
      </c>
    </row>
    <row r="232" spans="1:6" ht="30" customHeight="1" x14ac:dyDescent="0.25">
      <c r="A232" s="122" t="str">
        <f>$A$20</f>
        <v>BALANCE INICIAL</v>
      </c>
      <c r="B232" s="123"/>
      <c r="C232" s="123"/>
      <c r="D232" s="123"/>
      <c r="E232" s="124"/>
      <c r="F232" s="79">
        <v>0</v>
      </c>
    </row>
    <row r="233" spans="1:6" ht="30" customHeight="1" x14ac:dyDescent="0.25">
      <c r="A233" s="42"/>
      <c r="B233" s="32"/>
      <c r="C233" s="31"/>
      <c r="D233" s="6">
        <v>0</v>
      </c>
      <c r="E233" s="6">
        <v>0</v>
      </c>
      <c r="F233" s="81">
        <f>+F232-D233+E233</f>
        <v>0</v>
      </c>
    </row>
    <row r="234" spans="1:6" ht="30" customHeight="1" thickBot="1" x14ac:dyDescent="0.3">
      <c r="A234" s="106" t="str">
        <f>$A$22</f>
        <v>BALANCE AL 31/03/2024</v>
      </c>
      <c r="B234" s="107"/>
      <c r="C234" s="107"/>
      <c r="D234" s="107"/>
      <c r="E234" s="115"/>
      <c r="F234" s="82">
        <f>F233</f>
        <v>0</v>
      </c>
    </row>
    <row r="235" spans="1:6" ht="18" customHeight="1" x14ac:dyDescent="0.25">
      <c r="A235" s="41"/>
      <c r="C235" s="47"/>
      <c r="D235" s="9"/>
      <c r="E235" s="9"/>
      <c r="F235" s="67"/>
    </row>
    <row r="236" spans="1:6" ht="18" customHeight="1" x14ac:dyDescent="0.25">
      <c r="A236" s="41"/>
      <c r="C236" s="47"/>
      <c r="D236" s="9"/>
      <c r="E236" s="9"/>
      <c r="F236" s="67"/>
    </row>
    <row r="237" spans="1:6" ht="18" customHeight="1" x14ac:dyDescent="0.25"/>
    <row r="238" spans="1:6" ht="20.100000000000001" customHeight="1" x14ac:dyDescent="0.25">
      <c r="D238" s="9"/>
      <c r="E238" s="9"/>
      <c r="F238" s="9"/>
    </row>
    <row r="239" spans="1:6" ht="20.100000000000001" customHeight="1" x14ac:dyDescent="0.25">
      <c r="A239" s="117" t="s">
        <v>10</v>
      </c>
      <c r="B239" s="117"/>
      <c r="D239" s="118" t="s">
        <v>35</v>
      </c>
      <c r="E239" s="118"/>
      <c r="F239" s="118"/>
    </row>
    <row r="240" spans="1:6" ht="20.100000000000001" customHeight="1" x14ac:dyDescent="0.25">
      <c r="A240" s="109" t="s">
        <v>11</v>
      </c>
      <c r="B240" s="109"/>
      <c r="D240" s="110" t="s">
        <v>32</v>
      </c>
      <c r="E240" s="110"/>
      <c r="F240" s="110"/>
    </row>
    <row r="241" spans="1:6" ht="20.100000000000001" customHeight="1" x14ac:dyDescent="0.25">
      <c r="A241" s="111" t="s">
        <v>12</v>
      </c>
      <c r="B241" s="111"/>
      <c r="D241" s="112" t="s">
        <v>13</v>
      </c>
      <c r="E241" s="112"/>
      <c r="F241" s="112"/>
    </row>
    <row r="242" spans="1:6" ht="20.100000000000001" customHeight="1" x14ac:dyDescent="0.25">
      <c r="A242" s="39"/>
      <c r="B242" s="1"/>
    </row>
    <row r="243" spans="1:6" ht="20.100000000000001" customHeight="1" x14ac:dyDescent="0.25">
      <c r="A243" s="39"/>
      <c r="B243" s="1"/>
    </row>
    <row r="244" spans="1:6" ht="20.100000000000001" customHeight="1" x14ac:dyDescent="0.25">
      <c r="A244" s="39"/>
      <c r="B244" s="1"/>
      <c r="C244" s="48"/>
    </row>
    <row r="245" spans="1:6" ht="20.100000000000001" customHeight="1" x14ac:dyDescent="0.25">
      <c r="C245" s="118" t="s">
        <v>36</v>
      </c>
      <c r="D245" s="118"/>
    </row>
    <row r="246" spans="1:6" ht="20.100000000000001" customHeight="1" x14ac:dyDescent="0.25">
      <c r="C246" s="110" t="s">
        <v>14</v>
      </c>
      <c r="D246" s="110"/>
    </row>
    <row r="247" spans="1:6" ht="20.100000000000001" customHeight="1" x14ac:dyDescent="0.25">
      <c r="C247" s="112" t="s">
        <v>15</v>
      </c>
      <c r="D247" s="112"/>
    </row>
    <row r="248" spans="1:6" ht="20.100000000000001" customHeight="1" x14ac:dyDescent="0.25">
      <c r="C248" s="13"/>
      <c r="D248" s="13"/>
    </row>
    <row r="249" spans="1:6" ht="20.100000000000001" customHeight="1" x14ac:dyDescent="0.25">
      <c r="C249" s="13"/>
      <c r="D249" s="13"/>
    </row>
    <row r="250" spans="1:6" ht="20.100000000000001" customHeight="1" x14ac:dyDescent="0.25">
      <c r="C250" s="13"/>
      <c r="D250" s="13"/>
    </row>
    <row r="251" spans="1:6" ht="20.100000000000001" customHeight="1" x14ac:dyDescent="0.25">
      <c r="C251" s="13"/>
      <c r="D251" s="13"/>
    </row>
    <row r="252" spans="1:6" ht="20.100000000000001" customHeight="1" x14ac:dyDescent="0.25">
      <c r="C252" s="13"/>
      <c r="D252" s="13"/>
    </row>
    <row r="253" spans="1:6" ht="19.5" customHeight="1" x14ac:dyDescent="0.25">
      <c r="C253" s="13"/>
      <c r="D253" s="13"/>
    </row>
    <row r="254" spans="1:6" ht="19.5" customHeight="1" x14ac:dyDescent="0.25">
      <c r="C254" s="13"/>
      <c r="D254" s="13"/>
    </row>
    <row r="255" spans="1:6" ht="19.5" customHeight="1" x14ac:dyDescent="0.25">
      <c r="C255" s="13"/>
      <c r="D255" s="13"/>
    </row>
    <row r="256" spans="1:6" ht="19.5" customHeight="1" x14ac:dyDescent="0.25">
      <c r="C256" s="13"/>
      <c r="D256" s="13"/>
    </row>
    <row r="257" spans="3:4" ht="19.5" customHeight="1" x14ac:dyDescent="0.25">
      <c r="C257" s="13"/>
      <c r="D257" s="13"/>
    </row>
    <row r="258" spans="3:4" ht="19.5" customHeight="1" x14ac:dyDescent="0.25">
      <c r="C258" s="13"/>
      <c r="D258" s="13"/>
    </row>
    <row r="259" spans="3:4" ht="19.5" customHeight="1" x14ac:dyDescent="0.25">
      <c r="C259" s="13"/>
      <c r="D259" s="13"/>
    </row>
    <row r="260" spans="3:4" ht="19.5" customHeight="1" x14ac:dyDescent="0.25">
      <c r="C260" s="13"/>
      <c r="D260" s="13"/>
    </row>
    <row r="261" spans="3:4" ht="20.100000000000001" customHeight="1" x14ac:dyDescent="0.25">
      <c r="C261" s="13"/>
      <c r="D261" s="13"/>
    </row>
    <row r="262" spans="3:4" ht="20.100000000000001" customHeight="1" x14ac:dyDescent="0.25">
      <c r="C262" s="13"/>
      <c r="D262" s="13"/>
    </row>
    <row r="263" spans="3:4" ht="20.100000000000001" customHeight="1" x14ac:dyDescent="0.25">
      <c r="C263" s="13"/>
      <c r="D263" s="13"/>
    </row>
    <row r="264" spans="3:4" ht="20.100000000000001" customHeight="1" x14ac:dyDescent="0.25">
      <c r="C264" s="13"/>
      <c r="D264" s="13"/>
    </row>
    <row r="265" spans="3:4" ht="20.100000000000001" customHeight="1" x14ac:dyDescent="0.25">
      <c r="C265" s="13"/>
      <c r="D265" s="13"/>
    </row>
    <row r="266" spans="3:4" ht="19.5" customHeight="1" x14ac:dyDescent="0.25">
      <c r="C266" s="13"/>
      <c r="D266" s="13"/>
    </row>
    <row r="267" spans="3:4" ht="19.5" customHeight="1" x14ac:dyDescent="0.25">
      <c r="C267" s="13"/>
      <c r="D267" s="13"/>
    </row>
    <row r="268" spans="3:4" ht="19.5" customHeight="1" x14ac:dyDescent="0.25">
      <c r="C268" s="13"/>
      <c r="D268" s="13"/>
    </row>
    <row r="269" spans="3:4" ht="20.100000000000001" customHeight="1" x14ac:dyDescent="0.25">
      <c r="C269" s="13"/>
      <c r="D269" s="13"/>
    </row>
    <row r="270" spans="3:4" ht="20.100000000000001" customHeight="1" x14ac:dyDescent="0.25">
      <c r="C270" s="13"/>
      <c r="D270" s="13"/>
    </row>
    <row r="271" spans="3:4" ht="20.100000000000001" customHeight="1" x14ac:dyDescent="0.25">
      <c r="C271" s="13"/>
      <c r="D271" s="13"/>
    </row>
    <row r="272" spans="3:4" ht="19.899999999999999" customHeight="1" x14ac:dyDescent="0.25">
      <c r="C272" s="48"/>
    </row>
    <row r="273" spans="1:6" ht="19.899999999999999" customHeight="1" x14ac:dyDescent="0.25">
      <c r="C273" s="48"/>
    </row>
    <row r="274" spans="1:6" ht="19.899999999999999" customHeight="1" x14ac:dyDescent="0.25">
      <c r="C274" s="48"/>
    </row>
    <row r="275" spans="1:6" ht="19.899999999999999" customHeight="1" x14ac:dyDescent="0.25">
      <c r="C275" s="57"/>
      <c r="F275" s="63"/>
    </row>
    <row r="276" spans="1:6" ht="19.899999999999999" customHeight="1" x14ac:dyDescent="0.25">
      <c r="C276" s="57"/>
      <c r="F276" s="63"/>
    </row>
    <row r="277" spans="1:6" ht="19.899999999999999" customHeight="1" x14ac:dyDescent="0.25">
      <c r="C277" s="57"/>
      <c r="F277" s="63"/>
    </row>
    <row r="278" spans="1:6" ht="19.899999999999999" customHeight="1" x14ac:dyDescent="0.25">
      <c r="C278" s="57"/>
      <c r="F278" s="63"/>
    </row>
    <row r="279" spans="1:6" ht="19.899999999999999" customHeight="1" x14ac:dyDescent="0.25">
      <c r="C279" s="57"/>
      <c r="F279" s="63"/>
    </row>
    <row r="280" spans="1:6" ht="19.899999999999999" customHeight="1" x14ac:dyDescent="0.25">
      <c r="C280" s="57"/>
      <c r="F280" s="63"/>
    </row>
    <row r="281" spans="1:6" x14ac:dyDescent="0.25">
      <c r="C281" s="57"/>
      <c r="F281" s="63"/>
    </row>
    <row r="282" spans="1:6" ht="17.25" customHeight="1" x14ac:dyDescent="0.25">
      <c r="C282" s="57"/>
      <c r="F282" s="70"/>
    </row>
    <row r="283" spans="1:6" x14ac:dyDescent="0.25">
      <c r="C283" s="57"/>
      <c r="D283" s="66"/>
      <c r="E283" s="66"/>
      <c r="F283" s="70"/>
    </row>
    <row r="284" spans="1:6" ht="20.100000000000001" customHeight="1" x14ac:dyDescent="0.25">
      <c r="A284" s="109" t="s">
        <v>19</v>
      </c>
      <c r="B284" s="109"/>
      <c r="C284" s="109"/>
      <c r="D284" s="109"/>
      <c r="E284" s="109"/>
      <c r="F284" s="109"/>
    </row>
    <row r="285" spans="1:6" ht="20.100000000000001" customHeight="1" x14ac:dyDescent="0.25">
      <c r="A285" s="113" t="s">
        <v>16</v>
      </c>
      <c r="B285" s="113"/>
      <c r="C285" s="113"/>
      <c r="D285" s="113"/>
      <c r="E285" s="113"/>
      <c r="F285" s="113"/>
    </row>
    <row r="286" spans="1:6" ht="20.100000000000001" customHeight="1" x14ac:dyDescent="0.25">
      <c r="A286" s="113" t="s">
        <v>24</v>
      </c>
      <c r="B286" s="113"/>
      <c r="C286" s="113"/>
      <c r="D286" s="113"/>
      <c r="E286" s="113"/>
      <c r="F286" s="113"/>
    </row>
    <row r="287" spans="1:6" ht="20.100000000000001" customHeight="1" x14ac:dyDescent="0.25">
      <c r="A287" s="113" t="str">
        <f>$A$17</f>
        <v>DEL 01 AL 31 DE MARZO 2024</v>
      </c>
      <c r="B287" s="113"/>
      <c r="C287" s="113"/>
      <c r="D287" s="113"/>
      <c r="E287" s="113"/>
      <c r="F287" s="113"/>
    </row>
    <row r="288" spans="1:6" ht="20.100000000000001" customHeight="1" thickBot="1" x14ac:dyDescent="0.3">
      <c r="A288" s="114" t="s">
        <v>3</v>
      </c>
      <c r="B288" s="114"/>
      <c r="C288" s="114"/>
      <c r="D288" s="114"/>
      <c r="E288" s="114"/>
      <c r="F288" s="114"/>
    </row>
    <row r="289" spans="1:6" ht="30" customHeight="1" x14ac:dyDescent="0.25">
      <c r="A289" s="15" t="s">
        <v>4</v>
      </c>
      <c r="B289" s="16" t="s">
        <v>5</v>
      </c>
      <c r="C289" s="50" t="s">
        <v>6</v>
      </c>
      <c r="D289" s="18" t="s">
        <v>7</v>
      </c>
      <c r="E289" s="18" t="s">
        <v>8</v>
      </c>
      <c r="F289" s="77" t="s">
        <v>9</v>
      </c>
    </row>
    <row r="290" spans="1:6" ht="30" customHeight="1" x14ac:dyDescent="0.25">
      <c r="A290" s="119" t="str">
        <f>$A$20</f>
        <v>BALANCE INICIAL</v>
      </c>
      <c r="B290" s="120"/>
      <c r="C290" s="120"/>
      <c r="D290" s="120"/>
      <c r="E290" s="121"/>
      <c r="F290" s="79">
        <v>120593.29</v>
      </c>
    </row>
    <row r="291" spans="1:6" ht="30" customHeight="1" x14ac:dyDescent="0.25">
      <c r="A291" s="36"/>
      <c r="B291" s="32"/>
      <c r="C291" s="19"/>
      <c r="D291" s="6">
        <v>0</v>
      </c>
      <c r="E291" s="6">
        <v>0</v>
      </c>
      <c r="F291" s="81">
        <f>+F290-D291+E291</f>
        <v>120593.29</v>
      </c>
    </row>
    <row r="292" spans="1:6" ht="30" customHeight="1" thickBot="1" x14ac:dyDescent="0.3">
      <c r="A292" s="106" t="str">
        <f>$A$22</f>
        <v>BALANCE AL 31/03/2024</v>
      </c>
      <c r="B292" s="107"/>
      <c r="C292" s="107"/>
      <c r="D292" s="107"/>
      <c r="E292" s="115"/>
      <c r="F292" s="82">
        <f>F291</f>
        <v>120593.29</v>
      </c>
    </row>
    <row r="293" spans="1:6" ht="20.100000000000001" customHeight="1" x14ac:dyDescent="0.25">
      <c r="C293" s="47"/>
      <c r="D293" s="9"/>
      <c r="E293" s="9"/>
      <c r="F293" s="68"/>
    </row>
    <row r="294" spans="1:6" ht="20.100000000000001" customHeight="1" x14ac:dyDescent="0.25">
      <c r="C294" s="47"/>
      <c r="D294" s="9"/>
      <c r="E294" s="9"/>
      <c r="F294" s="68"/>
    </row>
    <row r="295" spans="1:6" ht="20.100000000000001" customHeight="1" x14ac:dyDescent="0.25">
      <c r="A295" s="117" t="s">
        <v>10</v>
      </c>
      <c r="B295" s="117"/>
      <c r="D295" s="118" t="s">
        <v>35</v>
      </c>
      <c r="E295" s="118"/>
      <c r="F295" s="118"/>
    </row>
    <row r="296" spans="1:6" ht="20.100000000000001" customHeight="1" x14ac:dyDescent="0.25">
      <c r="A296" s="109" t="s">
        <v>11</v>
      </c>
      <c r="B296" s="109"/>
      <c r="D296" s="110" t="s">
        <v>32</v>
      </c>
      <c r="E296" s="110"/>
      <c r="F296" s="110"/>
    </row>
    <row r="297" spans="1:6" ht="20.100000000000001" customHeight="1" x14ac:dyDescent="0.25">
      <c r="A297" s="111" t="s">
        <v>12</v>
      </c>
      <c r="B297" s="111"/>
      <c r="D297" s="112" t="s">
        <v>13</v>
      </c>
      <c r="E297" s="112"/>
      <c r="F297" s="112"/>
    </row>
    <row r="298" spans="1:6" ht="20.100000000000001" customHeight="1" x14ac:dyDescent="0.25"/>
    <row r="299" spans="1:6" ht="20.100000000000001" customHeight="1" x14ac:dyDescent="0.25">
      <c r="C299" s="57"/>
    </row>
    <row r="300" spans="1:6" ht="20.100000000000001" customHeight="1" x14ac:dyDescent="0.25">
      <c r="C300" s="58" t="s">
        <v>36</v>
      </c>
      <c r="D300" s="9"/>
      <c r="E300" s="11"/>
    </row>
    <row r="301" spans="1:6" ht="20.100000000000001" customHeight="1" x14ac:dyDescent="0.25">
      <c r="C301" s="56" t="s">
        <v>14</v>
      </c>
      <c r="D301" s="11"/>
      <c r="E301" s="11"/>
    </row>
    <row r="302" spans="1:6" x14ac:dyDescent="0.25">
      <c r="C302" s="49" t="s">
        <v>15</v>
      </c>
    </row>
    <row r="318" spans="3:6" x14ac:dyDescent="0.25">
      <c r="C318" s="57"/>
      <c r="F318" s="63"/>
    </row>
    <row r="319" spans="3:6" x14ac:dyDescent="0.25">
      <c r="C319" s="57"/>
      <c r="F319" s="63"/>
    </row>
    <row r="320" spans="3:6" x14ac:dyDescent="0.25">
      <c r="C320" s="57"/>
      <c r="F320" s="63"/>
    </row>
    <row r="321" spans="1:6" x14ac:dyDescent="0.25">
      <c r="C321" s="57"/>
      <c r="F321" s="63"/>
    </row>
    <row r="322" spans="1:6" x14ac:dyDescent="0.25">
      <c r="C322" s="57"/>
      <c r="F322" s="63"/>
    </row>
    <row r="323" spans="1:6" x14ac:dyDescent="0.25">
      <c r="C323" s="57"/>
      <c r="F323" s="63"/>
    </row>
    <row r="324" spans="1:6" ht="20.100000000000001" customHeight="1" x14ac:dyDescent="0.25">
      <c r="A324" s="109" t="s">
        <v>19</v>
      </c>
      <c r="B324" s="109"/>
      <c r="C324" s="109"/>
      <c r="D324" s="109"/>
      <c r="E324" s="109"/>
      <c r="F324" s="109"/>
    </row>
    <row r="325" spans="1:6" ht="20.100000000000001" customHeight="1" x14ac:dyDescent="0.25">
      <c r="A325" s="113" t="s">
        <v>16</v>
      </c>
      <c r="B325" s="113"/>
      <c r="C325" s="113"/>
      <c r="D325" s="113"/>
      <c r="E325" s="113"/>
      <c r="F325" s="113"/>
    </row>
    <row r="326" spans="1:6" ht="20.100000000000001" customHeight="1" x14ac:dyDescent="0.25">
      <c r="A326" s="109" t="s">
        <v>25</v>
      </c>
      <c r="B326" s="109"/>
      <c r="C326" s="109"/>
      <c r="D326" s="109"/>
      <c r="E326" s="109"/>
      <c r="F326" s="109"/>
    </row>
    <row r="327" spans="1:6" ht="20.100000000000001" customHeight="1" x14ac:dyDescent="0.25">
      <c r="A327" s="113" t="str">
        <f>$A$17</f>
        <v>DEL 01 AL 31 DE MARZO 2024</v>
      </c>
      <c r="B327" s="113"/>
      <c r="C327" s="113"/>
      <c r="D327" s="113"/>
      <c r="E327" s="113"/>
      <c r="F327" s="113"/>
    </row>
    <row r="328" spans="1:6" ht="20.100000000000001" customHeight="1" thickBot="1" x14ac:dyDescent="0.3">
      <c r="A328" s="114" t="s">
        <v>3</v>
      </c>
      <c r="B328" s="114"/>
      <c r="C328" s="114"/>
      <c r="D328" s="114"/>
      <c r="E328" s="114"/>
      <c r="F328" s="114"/>
    </row>
    <row r="329" spans="1:6" ht="30" customHeight="1" x14ac:dyDescent="0.25">
      <c r="A329" s="15" t="s">
        <v>4</v>
      </c>
      <c r="B329" s="50" t="s">
        <v>5</v>
      </c>
      <c r="C329" s="50" t="s">
        <v>6</v>
      </c>
      <c r="D329" s="37" t="s">
        <v>7</v>
      </c>
      <c r="E329" s="18" t="s">
        <v>8</v>
      </c>
      <c r="F329" s="78" t="s">
        <v>9</v>
      </c>
    </row>
    <row r="330" spans="1:6" ht="30" customHeight="1" x14ac:dyDescent="0.25">
      <c r="A330" s="119" t="str">
        <f>$A$20</f>
        <v>BALANCE INICIAL</v>
      </c>
      <c r="B330" s="120"/>
      <c r="C330" s="120"/>
      <c r="D330" s="120"/>
      <c r="E330" s="121"/>
      <c r="F330" s="83">
        <v>1336159.92</v>
      </c>
    </row>
    <row r="331" spans="1:6" ht="33.75" customHeight="1" x14ac:dyDescent="0.25">
      <c r="A331" s="42">
        <v>45382</v>
      </c>
      <c r="B331" s="32"/>
      <c r="C331" s="19" t="s">
        <v>34</v>
      </c>
      <c r="D331" s="105">
        <v>2525.59</v>
      </c>
      <c r="E331" s="6"/>
      <c r="F331" s="84">
        <f>F330-D331+E331</f>
        <v>1333634.3299999998</v>
      </c>
    </row>
    <row r="332" spans="1:6" ht="30" customHeight="1" x14ac:dyDescent="0.25">
      <c r="A332" s="42">
        <v>45382</v>
      </c>
      <c r="B332" s="32"/>
      <c r="C332" s="19" t="s">
        <v>26</v>
      </c>
      <c r="D332" s="6">
        <v>175</v>
      </c>
      <c r="E332" s="6"/>
      <c r="F332" s="84">
        <f>+F331-D332+E332</f>
        <v>1333459.3299999998</v>
      </c>
    </row>
    <row r="333" spans="1:6" ht="30" customHeight="1" thickBot="1" x14ac:dyDescent="0.3">
      <c r="A333" s="106" t="str">
        <f>$A$22</f>
        <v>BALANCE AL 31/03/2024</v>
      </c>
      <c r="B333" s="107"/>
      <c r="C333" s="107"/>
      <c r="D333" s="107"/>
      <c r="E333" s="115"/>
      <c r="F333" s="85">
        <f>+F332</f>
        <v>1333459.3299999998</v>
      </c>
    </row>
    <row r="334" spans="1:6" ht="20.100000000000001" customHeight="1" x14ac:dyDescent="0.25">
      <c r="A334" s="39"/>
      <c r="B334" s="1"/>
      <c r="C334" s="57"/>
      <c r="D334" s="9"/>
      <c r="E334" s="9"/>
      <c r="F334" s="68"/>
    </row>
    <row r="335" spans="1:6" ht="20.100000000000001" customHeight="1" x14ac:dyDescent="0.25">
      <c r="A335" s="43"/>
      <c r="B335" s="28"/>
      <c r="F335" s="63"/>
    </row>
    <row r="336" spans="1:6" ht="20.100000000000001" customHeight="1" x14ac:dyDescent="0.25">
      <c r="D336" s="9"/>
      <c r="E336" s="9"/>
      <c r="F336" s="9"/>
    </row>
    <row r="337" spans="1:6 16384:16384" ht="20.100000000000001" customHeight="1" x14ac:dyDescent="0.25">
      <c r="A337" s="117" t="s">
        <v>10</v>
      </c>
      <c r="B337" s="117"/>
      <c r="D337" s="118" t="s">
        <v>35</v>
      </c>
      <c r="E337" s="118"/>
      <c r="F337" s="118"/>
    </row>
    <row r="338" spans="1:6 16384:16384" ht="20.100000000000001" customHeight="1" x14ac:dyDescent="0.25">
      <c r="A338" s="109" t="s">
        <v>11</v>
      </c>
      <c r="B338" s="109"/>
      <c r="D338" s="110" t="s">
        <v>32</v>
      </c>
      <c r="E338" s="110"/>
      <c r="F338" s="110"/>
    </row>
    <row r="339" spans="1:6 16384:16384" ht="20.100000000000001" customHeight="1" x14ac:dyDescent="0.25">
      <c r="A339" s="111" t="s">
        <v>12</v>
      </c>
      <c r="B339" s="111"/>
      <c r="D339" s="112" t="s">
        <v>13</v>
      </c>
      <c r="E339" s="112"/>
      <c r="F339" s="112"/>
    </row>
    <row r="340" spans="1:6 16384:16384" ht="20.100000000000001" customHeight="1" x14ac:dyDescent="0.25">
      <c r="A340" s="39"/>
      <c r="B340" s="1"/>
    </row>
    <row r="341" spans="1:6 16384:16384" ht="20.100000000000001" customHeight="1" x14ac:dyDescent="0.25">
      <c r="A341" s="39"/>
      <c r="B341" s="1"/>
      <c r="C341" s="57"/>
    </row>
    <row r="342" spans="1:6 16384:16384" ht="20.100000000000001" customHeight="1" x14ac:dyDescent="0.25">
      <c r="A342" s="39"/>
      <c r="B342" s="1"/>
      <c r="C342" s="58" t="s">
        <v>36</v>
      </c>
      <c r="XFD342" s="29">
        <f>SUM(A342:XFC342)</f>
        <v>0</v>
      </c>
    </row>
    <row r="343" spans="1:6 16384:16384" ht="20.100000000000001" customHeight="1" x14ac:dyDescent="0.25">
      <c r="A343" s="39"/>
      <c r="B343" s="1"/>
      <c r="C343" s="56" t="s">
        <v>14</v>
      </c>
    </row>
    <row r="344" spans="1:6 16384:16384" ht="20.100000000000001" customHeight="1" x14ac:dyDescent="0.25">
      <c r="A344" s="39"/>
      <c r="B344" s="1"/>
      <c r="C344" s="49" t="s">
        <v>15</v>
      </c>
    </row>
    <row r="345" spans="1:6 16384:16384" ht="30" customHeight="1" x14ac:dyDescent="0.25">
      <c r="A345" s="39"/>
      <c r="B345" s="1"/>
    </row>
    <row r="346" spans="1:6 16384:16384" ht="30" customHeight="1" x14ac:dyDescent="0.25">
      <c r="A346" s="39"/>
      <c r="B346" s="1"/>
    </row>
    <row r="347" spans="1:6 16384:16384" ht="30" customHeight="1" x14ac:dyDescent="0.25">
      <c r="A347" s="39"/>
      <c r="B347" s="1"/>
    </row>
    <row r="348" spans="1:6 16384:16384" ht="30" customHeight="1" x14ac:dyDescent="0.25">
      <c r="A348" s="39"/>
      <c r="B348" s="1"/>
    </row>
    <row r="349" spans="1:6 16384:16384" ht="30" customHeight="1" x14ac:dyDescent="0.25">
      <c r="A349" s="39"/>
      <c r="B349" s="1"/>
    </row>
    <row r="350" spans="1:6 16384:16384" ht="30" customHeight="1" x14ac:dyDescent="0.25">
      <c r="A350" s="39"/>
      <c r="B350" s="1"/>
    </row>
    <row r="351" spans="1:6 16384:16384" ht="30" customHeight="1" x14ac:dyDescent="0.25"/>
    <row r="352" spans="1:6 16384:16384" ht="30" customHeight="1" x14ac:dyDescent="0.25">
      <c r="F352" s="63"/>
    </row>
    <row r="353" spans="1:7" ht="20.100000000000001" customHeight="1" x14ac:dyDescent="0.25">
      <c r="A353" s="109" t="s">
        <v>19</v>
      </c>
      <c r="B353" s="109"/>
      <c r="C353" s="109"/>
      <c r="D353" s="109"/>
      <c r="E353" s="109"/>
      <c r="F353" s="109"/>
    </row>
    <row r="354" spans="1:7" ht="20.100000000000001" customHeight="1" x14ac:dyDescent="0.25">
      <c r="A354" s="109" t="s">
        <v>27</v>
      </c>
      <c r="B354" s="109"/>
      <c r="C354" s="109"/>
      <c r="D354" s="109"/>
      <c r="E354" s="109"/>
      <c r="F354" s="109"/>
      <c r="G354" s="9"/>
    </row>
    <row r="355" spans="1:7" ht="20.100000000000001" customHeight="1" x14ac:dyDescent="0.25">
      <c r="A355" s="113" t="s">
        <v>28</v>
      </c>
      <c r="B355" s="113"/>
      <c r="C355" s="113"/>
      <c r="D355" s="113"/>
      <c r="E355" s="113"/>
      <c r="F355" s="113"/>
      <c r="G355" s="9"/>
    </row>
    <row r="356" spans="1:7" ht="20.100000000000001" customHeight="1" x14ac:dyDescent="0.25">
      <c r="A356" s="113" t="str">
        <f>$A$17</f>
        <v>DEL 01 AL 31 DE MARZO 2024</v>
      </c>
      <c r="B356" s="113"/>
      <c r="C356" s="113"/>
      <c r="D356" s="113"/>
      <c r="E356" s="113"/>
      <c r="F356" s="113"/>
      <c r="G356" s="9"/>
    </row>
    <row r="357" spans="1:7" ht="20.100000000000001" customHeight="1" thickBot="1" x14ac:dyDescent="0.3">
      <c r="A357" s="114" t="s">
        <v>3</v>
      </c>
      <c r="B357" s="114"/>
      <c r="C357" s="114"/>
      <c r="D357" s="114"/>
      <c r="E357" s="114"/>
      <c r="F357" s="114"/>
      <c r="G357" s="9"/>
    </row>
    <row r="358" spans="1:7" ht="30" customHeight="1" x14ac:dyDescent="0.25">
      <c r="A358" s="15" t="s">
        <v>4</v>
      </c>
      <c r="B358" s="16" t="s">
        <v>29</v>
      </c>
      <c r="C358" s="50" t="s">
        <v>6</v>
      </c>
      <c r="D358" s="17" t="s">
        <v>7</v>
      </c>
      <c r="E358" s="17" t="s">
        <v>8</v>
      </c>
      <c r="F358" s="73" t="s">
        <v>9</v>
      </c>
      <c r="G358" s="9"/>
    </row>
    <row r="359" spans="1:7" ht="30" customHeight="1" x14ac:dyDescent="0.25">
      <c r="A359" s="119" t="str">
        <f>$A$20</f>
        <v>BALANCE INICIAL</v>
      </c>
      <c r="B359" s="120"/>
      <c r="C359" s="120"/>
      <c r="D359" s="120"/>
      <c r="E359" s="121"/>
      <c r="F359" s="100">
        <v>46975361.68999999</v>
      </c>
      <c r="G359" s="9"/>
    </row>
    <row r="360" spans="1:7" ht="30" customHeight="1" x14ac:dyDescent="0.25">
      <c r="A360" s="42">
        <v>45358</v>
      </c>
      <c r="B360" s="32"/>
      <c r="C360" s="21" t="s">
        <v>267</v>
      </c>
      <c r="D360" s="62"/>
      <c r="E360" s="91">
        <v>30016.87</v>
      </c>
      <c r="F360" s="101">
        <f>F359-D360+E360</f>
        <v>47005378.559999987</v>
      </c>
      <c r="G360" s="103"/>
    </row>
    <row r="361" spans="1:7" ht="30" customHeight="1" x14ac:dyDescent="0.25">
      <c r="A361" s="42">
        <v>45362</v>
      </c>
      <c r="B361" s="32"/>
      <c r="C361" s="21" t="s">
        <v>268</v>
      </c>
      <c r="D361" s="72"/>
      <c r="E361" s="91">
        <v>30888.82</v>
      </c>
      <c r="F361" s="101">
        <f t="shared" ref="F361:F366" si="2">F360-D361+E361</f>
        <v>47036267.379999988</v>
      </c>
      <c r="G361" s="103"/>
    </row>
    <row r="362" spans="1:7" ht="36" customHeight="1" x14ac:dyDescent="0.25">
      <c r="A362" s="42">
        <v>45373</v>
      </c>
      <c r="B362" s="32"/>
      <c r="C362" s="21" t="s">
        <v>267</v>
      </c>
      <c r="D362" s="62"/>
      <c r="E362" s="91">
        <v>3374.14</v>
      </c>
      <c r="F362" s="101">
        <f t="shared" si="2"/>
        <v>47039641.519999988</v>
      </c>
      <c r="G362" s="103"/>
    </row>
    <row r="363" spans="1:7" ht="33.75" customHeight="1" x14ac:dyDescent="0.25">
      <c r="A363" s="42">
        <v>45376</v>
      </c>
      <c r="B363" s="32"/>
      <c r="C363" s="21" t="s">
        <v>118</v>
      </c>
      <c r="D363" s="62"/>
      <c r="E363" s="91">
        <v>120</v>
      </c>
      <c r="F363" s="101">
        <f t="shared" si="2"/>
        <v>47039761.519999988</v>
      </c>
      <c r="G363" s="103"/>
    </row>
    <row r="364" spans="1:7" ht="38.25" customHeight="1" x14ac:dyDescent="0.25">
      <c r="A364" s="42">
        <v>45370</v>
      </c>
      <c r="B364" s="32">
        <v>3706</v>
      </c>
      <c r="C364" s="21" t="s">
        <v>269</v>
      </c>
      <c r="D364" s="62"/>
      <c r="E364" s="91">
        <v>3277.5</v>
      </c>
      <c r="F364" s="101">
        <f t="shared" si="2"/>
        <v>47043039.019999988</v>
      </c>
      <c r="G364" s="103"/>
    </row>
    <row r="365" spans="1:7" ht="44.25" customHeight="1" x14ac:dyDescent="0.25">
      <c r="A365" s="42">
        <v>45370</v>
      </c>
      <c r="B365" s="32">
        <v>3707</v>
      </c>
      <c r="C365" s="21" t="s">
        <v>271</v>
      </c>
      <c r="D365" s="62"/>
      <c r="E365" s="91">
        <v>3515</v>
      </c>
      <c r="F365" s="101">
        <f t="shared" si="2"/>
        <v>47046554.019999988</v>
      </c>
      <c r="G365" s="103"/>
    </row>
    <row r="366" spans="1:7" ht="48" customHeight="1" x14ac:dyDescent="0.25">
      <c r="A366" s="42">
        <v>45370</v>
      </c>
      <c r="B366" s="32">
        <v>3720</v>
      </c>
      <c r="C366" s="21" t="s">
        <v>270</v>
      </c>
      <c r="D366" s="62"/>
      <c r="E366" s="91">
        <v>268006.95</v>
      </c>
      <c r="F366" s="101">
        <f t="shared" si="2"/>
        <v>47314560.969999991</v>
      </c>
      <c r="G366" s="103"/>
    </row>
    <row r="367" spans="1:7" ht="30" customHeight="1" x14ac:dyDescent="0.25">
      <c r="A367" s="42">
        <v>45355</v>
      </c>
      <c r="B367" s="32">
        <v>3735</v>
      </c>
      <c r="C367" s="21" t="s">
        <v>119</v>
      </c>
      <c r="D367" s="62">
        <v>2150</v>
      </c>
      <c r="E367" s="91"/>
      <c r="F367" s="101">
        <f t="shared" ref="F367:F430" si="3">F366-D367+E367</f>
        <v>47312410.969999991</v>
      </c>
      <c r="G367" s="103"/>
    </row>
    <row r="368" spans="1:7" ht="30" customHeight="1" x14ac:dyDescent="0.25">
      <c r="A368" s="42">
        <v>45355</v>
      </c>
      <c r="B368" s="32">
        <v>3736</v>
      </c>
      <c r="C368" s="21" t="s">
        <v>120</v>
      </c>
      <c r="D368" s="62">
        <v>57741.5</v>
      </c>
      <c r="E368" s="91"/>
      <c r="F368" s="101">
        <f t="shared" si="3"/>
        <v>47254669.469999991</v>
      </c>
      <c r="G368" s="103"/>
    </row>
    <row r="369" spans="1:24" ht="30" customHeight="1" x14ac:dyDescent="0.25">
      <c r="A369" s="42">
        <v>45357</v>
      </c>
      <c r="B369" s="32">
        <v>3737</v>
      </c>
      <c r="C369" s="21" t="s">
        <v>121</v>
      </c>
      <c r="D369" s="62">
        <v>1350</v>
      </c>
      <c r="E369" s="91"/>
      <c r="F369" s="101">
        <f t="shared" si="3"/>
        <v>47253319.469999991</v>
      </c>
      <c r="G369" s="103"/>
    </row>
    <row r="370" spans="1:24" s="12" customFormat="1" ht="30" customHeight="1" x14ac:dyDescent="0.25">
      <c r="A370" s="42">
        <v>45357</v>
      </c>
      <c r="B370" s="32">
        <v>3738</v>
      </c>
      <c r="C370" s="21" t="s">
        <v>122</v>
      </c>
      <c r="D370" s="62">
        <v>12151.24</v>
      </c>
      <c r="E370" s="91"/>
      <c r="F370" s="101">
        <f t="shared" si="3"/>
        <v>47241168.229999989</v>
      </c>
      <c r="G370" s="103"/>
      <c r="H370" s="2"/>
      <c r="I370" s="9"/>
      <c r="J370" s="9"/>
      <c r="K370" s="9"/>
      <c r="L370" s="9"/>
      <c r="M370" s="9"/>
      <c r="N370" s="9"/>
      <c r="O370" s="9"/>
      <c r="P370" s="9"/>
      <c r="Q370" s="9"/>
      <c r="R370" s="9"/>
      <c r="S370" s="9"/>
      <c r="T370" s="9"/>
      <c r="U370" s="9"/>
      <c r="V370" s="9"/>
      <c r="W370" s="9"/>
      <c r="X370" s="9"/>
    </row>
    <row r="371" spans="1:24" s="12" customFormat="1" ht="30" customHeight="1" x14ac:dyDescent="0.25">
      <c r="A371" s="42">
        <v>45357</v>
      </c>
      <c r="B371" s="32">
        <v>3739</v>
      </c>
      <c r="C371" s="21" t="s">
        <v>123</v>
      </c>
      <c r="D371" s="62">
        <v>38305.71</v>
      </c>
      <c r="E371" s="91"/>
      <c r="F371" s="101">
        <f t="shared" si="3"/>
        <v>47202862.519999988</v>
      </c>
      <c r="G371" s="103"/>
      <c r="H371" s="2"/>
      <c r="I371" s="9"/>
      <c r="J371" s="9"/>
      <c r="K371" s="9"/>
      <c r="L371" s="9"/>
      <c r="M371" s="9"/>
      <c r="N371" s="9"/>
      <c r="O371" s="9"/>
      <c r="P371" s="9"/>
      <c r="Q371" s="9"/>
      <c r="R371" s="9"/>
      <c r="S371" s="9"/>
      <c r="T371" s="9"/>
      <c r="U371" s="9"/>
      <c r="V371" s="9"/>
      <c r="W371" s="9"/>
      <c r="X371" s="9"/>
    </row>
    <row r="372" spans="1:24" s="12" customFormat="1" ht="30" customHeight="1" x14ac:dyDescent="0.25">
      <c r="A372" s="42">
        <v>45362</v>
      </c>
      <c r="B372" s="32">
        <v>3740</v>
      </c>
      <c r="C372" s="21" t="s">
        <v>119</v>
      </c>
      <c r="D372" s="62">
        <v>1700</v>
      </c>
      <c r="E372" s="91"/>
      <c r="F372" s="101">
        <f t="shared" si="3"/>
        <v>47201162.519999988</v>
      </c>
      <c r="G372" s="103"/>
      <c r="H372" s="2"/>
      <c r="I372" s="9"/>
      <c r="J372" s="9"/>
      <c r="K372" s="9"/>
      <c r="L372" s="9"/>
      <c r="M372" s="9"/>
      <c r="N372" s="9"/>
      <c r="O372" s="9"/>
      <c r="P372" s="9"/>
      <c r="Q372" s="9"/>
      <c r="R372" s="9"/>
      <c r="S372" s="9"/>
      <c r="T372" s="9"/>
      <c r="U372" s="9"/>
      <c r="V372" s="9"/>
      <c r="W372" s="9"/>
      <c r="X372" s="9"/>
    </row>
    <row r="373" spans="1:24" s="12" customFormat="1" ht="30" customHeight="1" x14ac:dyDescent="0.25">
      <c r="A373" s="42">
        <v>45364</v>
      </c>
      <c r="B373" s="32">
        <v>3741</v>
      </c>
      <c r="C373" s="21" t="s">
        <v>124</v>
      </c>
      <c r="D373" s="62">
        <v>1900</v>
      </c>
      <c r="E373" s="91"/>
      <c r="F373" s="101">
        <f t="shared" si="3"/>
        <v>47199262.519999988</v>
      </c>
      <c r="G373" s="103"/>
      <c r="H373" s="2"/>
      <c r="I373" s="9"/>
      <c r="J373" s="9"/>
      <c r="K373" s="9"/>
      <c r="L373" s="9"/>
      <c r="M373" s="9"/>
      <c r="N373" s="9"/>
      <c r="O373" s="9"/>
      <c r="P373" s="9"/>
      <c r="Q373" s="9"/>
      <c r="R373" s="9"/>
      <c r="S373" s="9"/>
      <c r="T373" s="9"/>
      <c r="U373" s="9"/>
      <c r="V373" s="9"/>
      <c r="W373" s="9"/>
      <c r="X373" s="9"/>
    </row>
    <row r="374" spans="1:24" s="12" customFormat="1" ht="30" customHeight="1" x14ac:dyDescent="0.25">
      <c r="A374" s="42">
        <v>45365</v>
      </c>
      <c r="B374" s="32">
        <v>3742</v>
      </c>
      <c r="C374" s="21" t="s">
        <v>125</v>
      </c>
      <c r="D374" s="62">
        <v>385397.39</v>
      </c>
      <c r="E374" s="91"/>
      <c r="F374" s="101">
        <f t="shared" si="3"/>
        <v>46813865.129999988</v>
      </c>
      <c r="G374" s="103"/>
      <c r="H374" s="2"/>
      <c r="I374" s="9"/>
      <c r="J374" s="9"/>
      <c r="K374" s="9"/>
      <c r="L374" s="9"/>
      <c r="M374" s="9"/>
      <c r="N374" s="9"/>
      <c r="O374" s="9"/>
      <c r="P374" s="9"/>
      <c r="Q374" s="9"/>
      <c r="R374" s="9"/>
      <c r="S374" s="9"/>
      <c r="T374" s="9"/>
      <c r="U374" s="9"/>
      <c r="V374" s="9"/>
      <c r="W374" s="9"/>
      <c r="X374" s="9"/>
    </row>
    <row r="375" spans="1:24" s="12" customFormat="1" ht="30" customHeight="1" x14ac:dyDescent="0.25">
      <c r="A375" s="42">
        <v>45365</v>
      </c>
      <c r="B375" s="32">
        <v>3743</v>
      </c>
      <c r="C375" s="21" t="s">
        <v>126</v>
      </c>
      <c r="D375" s="62">
        <v>15867.62</v>
      </c>
      <c r="E375" s="91"/>
      <c r="F375" s="101">
        <f t="shared" si="3"/>
        <v>46797997.50999999</v>
      </c>
      <c r="G375" s="103"/>
      <c r="H375" s="2"/>
      <c r="I375" s="9"/>
      <c r="J375" s="9"/>
      <c r="K375" s="9"/>
      <c r="L375" s="9"/>
      <c r="M375" s="9"/>
      <c r="N375" s="9"/>
      <c r="O375" s="9"/>
      <c r="P375" s="9"/>
      <c r="Q375" s="9"/>
      <c r="R375" s="9"/>
      <c r="S375" s="9"/>
      <c r="T375" s="9"/>
      <c r="U375" s="9"/>
      <c r="V375" s="9"/>
      <c r="W375" s="9"/>
      <c r="X375" s="9"/>
    </row>
    <row r="376" spans="1:24" s="12" customFormat="1" ht="30" customHeight="1" x14ac:dyDescent="0.25">
      <c r="A376" s="42">
        <v>45365</v>
      </c>
      <c r="B376" s="32">
        <v>3744</v>
      </c>
      <c r="C376" s="21" t="s">
        <v>127</v>
      </c>
      <c r="D376" s="62">
        <v>319834.78000000003</v>
      </c>
      <c r="E376" s="91"/>
      <c r="F376" s="101">
        <f t="shared" si="3"/>
        <v>46478162.729999989</v>
      </c>
      <c r="G376" s="103"/>
      <c r="H376" s="2"/>
      <c r="I376" s="9"/>
      <c r="J376" s="9"/>
      <c r="K376" s="9"/>
      <c r="L376" s="9"/>
      <c r="M376" s="9"/>
      <c r="N376" s="9"/>
      <c r="O376" s="9"/>
      <c r="P376" s="9"/>
      <c r="Q376" s="9"/>
      <c r="R376" s="9"/>
      <c r="S376" s="9"/>
      <c r="T376" s="9"/>
      <c r="U376" s="9"/>
      <c r="V376" s="9"/>
      <c r="W376" s="9"/>
      <c r="X376" s="9"/>
    </row>
    <row r="377" spans="1:24" s="12" customFormat="1" ht="30" customHeight="1" x14ac:dyDescent="0.25">
      <c r="A377" s="42">
        <v>45369</v>
      </c>
      <c r="B377" s="32">
        <v>3745</v>
      </c>
      <c r="C377" s="21" t="s">
        <v>128</v>
      </c>
      <c r="D377" s="62">
        <v>1281312.5</v>
      </c>
      <c r="E377" s="91"/>
      <c r="F377" s="101">
        <f t="shared" si="3"/>
        <v>45196850.229999989</v>
      </c>
      <c r="G377" s="103"/>
      <c r="H377" s="2"/>
      <c r="I377" s="9"/>
      <c r="J377" s="9"/>
      <c r="K377" s="9"/>
      <c r="L377" s="9"/>
      <c r="M377" s="9"/>
      <c r="N377" s="9"/>
      <c r="O377" s="9"/>
      <c r="P377" s="9"/>
      <c r="Q377" s="9"/>
      <c r="R377" s="9"/>
      <c r="S377" s="9"/>
      <c r="T377" s="9"/>
      <c r="U377" s="9"/>
      <c r="V377" s="9"/>
      <c r="W377" s="9"/>
      <c r="X377" s="9"/>
    </row>
    <row r="378" spans="1:24" s="12" customFormat="1" ht="30" customHeight="1" x14ac:dyDescent="0.25">
      <c r="A378" s="42">
        <v>45369</v>
      </c>
      <c r="B378" s="32">
        <v>3746</v>
      </c>
      <c r="C378" s="21" t="s">
        <v>129</v>
      </c>
      <c r="D378" s="62">
        <v>62593.51</v>
      </c>
      <c r="E378" s="91"/>
      <c r="F378" s="101">
        <f t="shared" si="3"/>
        <v>45134256.719999991</v>
      </c>
      <c r="G378" s="103"/>
      <c r="H378" s="2"/>
      <c r="I378" s="9"/>
      <c r="J378" s="9"/>
      <c r="K378" s="9"/>
      <c r="L378" s="9"/>
      <c r="M378" s="9"/>
      <c r="N378" s="9"/>
      <c r="O378" s="9"/>
      <c r="P378" s="9"/>
      <c r="Q378" s="9"/>
      <c r="R378" s="9"/>
      <c r="S378" s="9"/>
      <c r="T378" s="9"/>
      <c r="U378" s="9"/>
      <c r="V378" s="9"/>
      <c r="W378" s="9"/>
      <c r="X378" s="9"/>
    </row>
    <row r="379" spans="1:24" s="12" customFormat="1" ht="30" customHeight="1" x14ac:dyDescent="0.25">
      <c r="A379" s="42">
        <v>45370</v>
      </c>
      <c r="B379" s="32">
        <v>3747</v>
      </c>
      <c r="C379" s="21" t="s">
        <v>130</v>
      </c>
      <c r="D379" s="62">
        <v>52444.82</v>
      </c>
      <c r="E379" s="91"/>
      <c r="F379" s="101">
        <f t="shared" si="3"/>
        <v>45081811.899999991</v>
      </c>
      <c r="G379" s="103"/>
      <c r="H379" s="2"/>
      <c r="I379" s="9"/>
      <c r="J379" s="9"/>
      <c r="K379" s="9"/>
      <c r="L379" s="9"/>
      <c r="M379" s="9"/>
      <c r="N379" s="9"/>
      <c r="O379" s="9"/>
      <c r="P379" s="9"/>
      <c r="Q379" s="9"/>
      <c r="R379" s="9"/>
      <c r="S379" s="9"/>
      <c r="T379" s="9"/>
      <c r="U379" s="9"/>
      <c r="V379" s="9"/>
      <c r="W379" s="9"/>
      <c r="X379" s="9"/>
    </row>
    <row r="380" spans="1:24" s="12" customFormat="1" ht="30" customHeight="1" x14ac:dyDescent="0.25">
      <c r="A380" s="42">
        <v>45373</v>
      </c>
      <c r="B380" s="32">
        <v>3748</v>
      </c>
      <c r="C380" s="21" t="s">
        <v>131</v>
      </c>
      <c r="D380" s="62">
        <v>20241.099999999999</v>
      </c>
      <c r="E380" s="91"/>
      <c r="F380" s="101">
        <f t="shared" si="3"/>
        <v>45061570.79999999</v>
      </c>
      <c r="G380" s="103"/>
      <c r="H380" s="2"/>
      <c r="I380" s="9"/>
      <c r="J380" s="9"/>
      <c r="K380" s="9"/>
      <c r="L380" s="9"/>
      <c r="M380" s="9"/>
      <c r="N380" s="9"/>
      <c r="O380" s="9"/>
      <c r="P380" s="9"/>
      <c r="Q380" s="9"/>
      <c r="R380" s="9"/>
      <c r="S380" s="9"/>
      <c r="T380" s="9"/>
      <c r="U380" s="9"/>
      <c r="V380" s="9"/>
      <c r="W380" s="9"/>
      <c r="X380" s="9"/>
    </row>
    <row r="381" spans="1:24" s="12" customFormat="1" ht="30" customHeight="1" x14ac:dyDescent="0.25">
      <c r="A381" s="42">
        <v>45376</v>
      </c>
      <c r="B381" s="32">
        <v>3749</v>
      </c>
      <c r="C381" s="21" t="s">
        <v>132</v>
      </c>
      <c r="D381" s="62">
        <v>15415.2</v>
      </c>
      <c r="E381" s="91"/>
      <c r="F381" s="101">
        <f t="shared" si="3"/>
        <v>45046155.599999987</v>
      </c>
      <c r="G381" s="103"/>
      <c r="H381" s="2"/>
      <c r="I381" s="9"/>
      <c r="J381" s="9"/>
      <c r="K381" s="9"/>
      <c r="L381" s="9"/>
      <c r="M381" s="9"/>
      <c r="N381" s="9"/>
      <c r="O381" s="9"/>
      <c r="P381" s="9"/>
      <c r="Q381" s="9"/>
      <c r="R381" s="9"/>
      <c r="S381" s="9"/>
      <c r="T381" s="9"/>
      <c r="U381" s="9"/>
      <c r="V381" s="9"/>
      <c r="W381" s="9"/>
      <c r="X381" s="9"/>
    </row>
    <row r="382" spans="1:24" s="12" customFormat="1" ht="30" customHeight="1" x14ac:dyDescent="0.25">
      <c r="A382" s="42">
        <v>45376</v>
      </c>
      <c r="B382" s="32">
        <v>3750</v>
      </c>
      <c r="C382" s="21" t="s">
        <v>133</v>
      </c>
      <c r="D382" s="62">
        <v>113000</v>
      </c>
      <c r="E382" s="91"/>
      <c r="F382" s="101">
        <f t="shared" si="3"/>
        <v>44933155.599999987</v>
      </c>
      <c r="G382" s="103"/>
      <c r="H382" s="2"/>
      <c r="I382" s="9"/>
      <c r="J382" s="9"/>
      <c r="K382" s="9"/>
      <c r="L382" s="9"/>
      <c r="M382" s="9"/>
      <c r="N382" s="9"/>
      <c r="O382" s="9"/>
      <c r="P382" s="9"/>
      <c r="Q382" s="9"/>
      <c r="R382" s="9"/>
      <c r="S382" s="9"/>
      <c r="T382" s="9"/>
      <c r="U382" s="9"/>
      <c r="V382" s="9"/>
      <c r="W382" s="9"/>
      <c r="X382" s="9"/>
    </row>
    <row r="383" spans="1:24" s="12" customFormat="1" ht="58.5" customHeight="1" x14ac:dyDescent="0.25">
      <c r="A383" s="42">
        <v>45357</v>
      </c>
      <c r="B383" s="32" t="s">
        <v>134</v>
      </c>
      <c r="C383" s="21" t="s">
        <v>135</v>
      </c>
      <c r="D383" s="62">
        <v>69880</v>
      </c>
      <c r="E383" s="91"/>
      <c r="F383" s="101">
        <f t="shared" si="3"/>
        <v>44863275.599999987</v>
      </c>
      <c r="G383" s="103"/>
      <c r="H383" s="2"/>
      <c r="I383" s="9"/>
      <c r="J383" s="9"/>
      <c r="K383" s="9"/>
      <c r="L383" s="9"/>
      <c r="M383" s="9"/>
      <c r="N383" s="9"/>
      <c r="O383" s="9"/>
      <c r="P383" s="9"/>
      <c r="Q383" s="9"/>
      <c r="R383" s="9"/>
      <c r="S383" s="9"/>
      <c r="T383" s="9"/>
      <c r="U383" s="9"/>
      <c r="V383" s="9"/>
      <c r="W383" s="9"/>
      <c r="X383" s="9"/>
    </row>
    <row r="384" spans="1:24" s="12" customFormat="1" ht="86.25" customHeight="1" x14ac:dyDescent="0.25">
      <c r="A384" s="42">
        <v>45357</v>
      </c>
      <c r="B384" s="32" t="s">
        <v>136</v>
      </c>
      <c r="C384" s="21" t="s">
        <v>137</v>
      </c>
      <c r="D384" s="62">
        <v>30242.5</v>
      </c>
      <c r="E384" s="91"/>
      <c r="F384" s="101">
        <f t="shared" si="3"/>
        <v>44833033.099999987</v>
      </c>
      <c r="G384" s="103"/>
      <c r="H384" s="2"/>
      <c r="I384" s="9"/>
      <c r="J384" s="9"/>
      <c r="K384" s="9"/>
      <c r="L384" s="9"/>
      <c r="M384" s="9"/>
      <c r="N384" s="9"/>
      <c r="O384" s="9"/>
      <c r="P384" s="9"/>
      <c r="Q384" s="9"/>
      <c r="R384" s="9"/>
      <c r="S384" s="9"/>
      <c r="T384" s="9"/>
      <c r="U384" s="9"/>
      <c r="V384" s="9"/>
      <c r="W384" s="9"/>
      <c r="X384" s="9"/>
    </row>
    <row r="385" spans="1:24" s="12" customFormat="1" ht="81" customHeight="1" x14ac:dyDescent="0.25">
      <c r="A385" s="42">
        <v>45357</v>
      </c>
      <c r="B385" s="32" t="s">
        <v>138</v>
      </c>
      <c r="C385" s="19" t="s">
        <v>139</v>
      </c>
      <c r="D385" s="62">
        <v>117850</v>
      </c>
      <c r="E385" s="91"/>
      <c r="F385" s="101">
        <f t="shared" si="3"/>
        <v>44715183.099999987</v>
      </c>
      <c r="G385" s="103"/>
      <c r="H385" s="2"/>
      <c r="I385" s="9"/>
      <c r="J385" s="9"/>
      <c r="K385" s="9"/>
      <c r="L385" s="9"/>
      <c r="M385" s="9"/>
      <c r="N385" s="9"/>
      <c r="O385" s="9"/>
      <c r="P385" s="9"/>
      <c r="Q385" s="9"/>
      <c r="R385" s="9"/>
      <c r="S385" s="9"/>
      <c r="T385" s="9"/>
      <c r="U385" s="9"/>
      <c r="V385" s="9"/>
      <c r="W385" s="9"/>
      <c r="X385" s="9"/>
    </row>
    <row r="386" spans="1:24" s="12" customFormat="1" ht="67.5" customHeight="1" x14ac:dyDescent="0.25">
      <c r="A386" s="42">
        <v>45357</v>
      </c>
      <c r="B386" s="33" t="s">
        <v>140</v>
      </c>
      <c r="C386" s="19" t="s">
        <v>141</v>
      </c>
      <c r="D386" s="62">
        <v>484350</v>
      </c>
      <c r="E386" s="91"/>
      <c r="F386" s="101">
        <f t="shared" si="3"/>
        <v>44230833.099999987</v>
      </c>
      <c r="G386" s="103"/>
      <c r="H386" s="2"/>
      <c r="I386" s="9"/>
      <c r="J386" s="9"/>
      <c r="K386" s="9"/>
      <c r="L386" s="9"/>
      <c r="M386" s="9"/>
      <c r="N386" s="9"/>
      <c r="O386" s="9"/>
      <c r="P386" s="9"/>
      <c r="Q386" s="9"/>
      <c r="R386" s="9"/>
      <c r="S386" s="9"/>
      <c r="T386" s="9"/>
      <c r="U386" s="9"/>
      <c r="V386" s="9"/>
      <c r="W386" s="9"/>
      <c r="X386" s="9"/>
    </row>
    <row r="387" spans="1:24" s="12" customFormat="1" ht="78" customHeight="1" x14ac:dyDescent="0.25">
      <c r="A387" s="42">
        <v>45357</v>
      </c>
      <c r="B387" s="33" t="s">
        <v>142</v>
      </c>
      <c r="C387" s="19" t="s">
        <v>143</v>
      </c>
      <c r="D387" s="62">
        <v>50457.5</v>
      </c>
      <c r="E387" s="91"/>
      <c r="F387" s="101">
        <f t="shared" si="3"/>
        <v>44180375.599999987</v>
      </c>
      <c r="G387" s="101">
        <f t="shared" ref="G387" si="4">G386-E387+F387</f>
        <v>44180375.599999987</v>
      </c>
      <c r="H387" s="2"/>
      <c r="I387" s="9"/>
      <c r="J387" s="9"/>
      <c r="K387" s="9"/>
      <c r="L387" s="9"/>
      <c r="M387" s="9"/>
      <c r="N387" s="9"/>
      <c r="O387" s="9"/>
      <c r="P387" s="9"/>
      <c r="Q387" s="9"/>
      <c r="R387" s="9"/>
      <c r="S387" s="9"/>
      <c r="T387" s="9"/>
      <c r="U387" s="9"/>
      <c r="V387" s="9"/>
      <c r="W387" s="9"/>
      <c r="X387" s="9"/>
    </row>
    <row r="388" spans="1:24" s="12" customFormat="1" ht="93" customHeight="1" x14ac:dyDescent="0.25">
      <c r="A388" s="42">
        <v>45357</v>
      </c>
      <c r="B388" s="32" t="s">
        <v>144</v>
      </c>
      <c r="C388" s="21" t="s">
        <v>145</v>
      </c>
      <c r="D388" s="62">
        <v>-50457.5</v>
      </c>
      <c r="E388" s="91"/>
      <c r="F388" s="101">
        <f t="shared" si="3"/>
        <v>44230833.099999987</v>
      </c>
      <c r="G388" s="103"/>
      <c r="H388" s="2"/>
      <c r="I388" s="9"/>
      <c r="J388" s="9"/>
      <c r="K388" s="9"/>
      <c r="L388" s="9"/>
      <c r="M388" s="9"/>
      <c r="N388" s="9"/>
      <c r="O388" s="9"/>
      <c r="P388" s="9"/>
      <c r="Q388" s="9"/>
      <c r="R388" s="9"/>
      <c r="S388" s="9"/>
      <c r="T388" s="9"/>
      <c r="U388" s="9"/>
      <c r="V388" s="9"/>
      <c r="W388" s="9"/>
      <c r="X388" s="9"/>
    </row>
    <row r="389" spans="1:24" s="12" customFormat="1" ht="81" customHeight="1" x14ac:dyDescent="0.25">
      <c r="A389" s="42">
        <v>45358</v>
      </c>
      <c r="B389" s="32" t="s">
        <v>146</v>
      </c>
      <c r="C389" s="21" t="s">
        <v>147</v>
      </c>
      <c r="D389" s="62">
        <v>131397.5</v>
      </c>
      <c r="E389" s="91"/>
      <c r="F389" s="101">
        <f>F388-D389+E389</f>
        <v>44099435.599999987</v>
      </c>
      <c r="G389" s="103"/>
      <c r="H389" s="2"/>
      <c r="I389" s="9"/>
      <c r="J389" s="9"/>
      <c r="K389" s="9"/>
      <c r="L389" s="9"/>
      <c r="M389" s="9"/>
      <c r="N389" s="9"/>
      <c r="O389" s="9"/>
      <c r="P389" s="9"/>
      <c r="Q389" s="9"/>
      <c r="R389" s="9"/>
      <c r="S389" s="9"/>
      <c r="T389" s="9"/>
      <c r="U389" s="9"/>
      <c r="V389" s="9"/>
      <c r="W389" s="9"/>
      <c r="X389" s="9"/>
    </row>
    <row r="390" spans="1:24" s="12" customFormat="1" ht="80.099999999999994" customHeight="1" x14ac:dyDescent="0.25">
      <c r="A390" s="42">
        <v>45358</v>
      </c>
      <c r="B390" s="32" t="s">
        <v>148</v>
      </c>
      <c r="C390" s="21" t="s">
        <v>149</v>
      </c>
      <c r="D390" s="62">
        <v>227195</v>
      </c>
      <c r="E390" s="91"/>
      <c r="F390" s="101">
        <f t="shared" si="3"/>
        <v>43872240.599999987</v>
      </c>
      <c r="G390" s="103"/>
      <c r="H390" s="2"/>
      <c r="I390" s="9"/>
      <c r="J390" s="9"/>
      <c r="K390" s="9"/>
      <c r="L390" s="9"/>
      <c r="M390" s="9"/>
      <c r="N390" s="9"/>
      <c r="O390" s="9"/>
      <c r="P390" s="9"/>
      <c r="Q390" s="9"/>
      <c r="R390" s="9"/>
      <c r="S390" s="9"/>
      <c r="T390" s="9"/>
      <c r="U390" s="9"/>
      <c r="V390" s="9"/>
      <c r="W390" s="9"/>
      <c r="X390" s="9"/>
    </row>
    <row r="391" spans="1:24" s="12" customFormat="1" ht="101.25" customHeight="1" x14ac:dyDescent="0.25">
      <c r="A391" s="42">
        <v>45358</v>
      </c>
      <c r="B391" s="32" t="s">
        <v>150</v>
      </c>
      <c r="C391" s="21" t="s">
        <v>151</v>
      </c>
      <c r="D391" s="62">
        <v>306504</v>
      </c>
      <c r="E391" s="91"/>
      <c r="F391" s="101">
        <f t="shared" si="3"/>
        <v>43565736.599999987</v>
      </c>
      <c r="G391" s="103"/>
      <c r="H391" s="2"/>
      <c r="I391" s="9"/>
      <c r="J391" s="9"/>
      <c r="K391" s="9"/>
      <c r="L391" s="9"/>
      <c r="M391" s="9"/>
      <c r="N391" s="9"/>
      <c r="O391" s="9"/>
      <c r="P391" s="9"/>
      <c r="Q391" s="9"/>
      <c r="R391" s="9"/>
      <c r="S391" s="9"/>
      <c r="T391" s="9"/>
      <c r="U391" s="9"/>
      <c r="V391" s="9"/>
      <c r="W391" s="9"/>
      <c r="X391" s="9"/>
    </row>
    <row r="392" spans="1:24" s="12" customFormat="1" ht="80.25" customHeight="1" x14ac:dyDescent="0.25">
      <c r="A392" s="42">
        <v>45358</v>
      </c>
      <c r="B392" s="32" t="s">
        <v>152</v>
      </c>
      <c r="C392" s="21" t="s">
        <v>153</v>
      </c>
      <c r="D392" s="62">
        <v>750000</v>
      </c>
      <c r="E392" s="91"/>
      <c r="F392" s="101">
        <f t="shared" si="3"/>
        <v>42815736.599999987</v>
      </c>
      <c r="G392" s="103"/>
      <c r="H392" s="2"/>
      <c r="I392" s="9"/>
      <c r="J392" s="9"/>
      <c r="K392" s="9"/>
      <c r="L392" s="9"/>
      <c r="M392" s="9"/>
      <c r="N392" s="9"/>
      <c r="O392" s="9"/>
      <c r="P392" s="9"/>
      <c r="Q392" s="9"/>
      <c r="R392" s="9"/>
      <c r="S392" s="9"/>
      <c r="T392" s="9"/>
      <c r="U392" s="9"/>
      <c r="V392" s="9"/>
      <c r="W392" s="9"/>
      <c r="X392" s="9"/>
    </row>
    <row r="393" spans="1:24" s="12" customFormat="1" ht="59.25" customHeight="1" x14ac:dyDescent="0.25">
      <c r="A393" s="42">
        <v>45358</v>
      </c>
      <c r="B393" s="32" t="s">
        <v>154</v>
      </c>
      <c r="C393" s="21" t="s">
        <v>155</v>
      </c>
      <c r="D393" s="62">
        <v>216320</v>
      </c>
      <c r="E393" s="91"/>
      <c r="F393" s="101">
        <f t="shared" si="3"/>
        <v>42599416.599999987</v>
      </c>
      <c r="G393" s="103"/>
      <c r="H393" s="2"/>
      <c r="I393" s="9"/>
      <c r="J393" s="9"/>
      <c r="K393" s="9"/>
      <c r="L393" s="9"/>
      <c r="M393" s="9"/>
      <c r="N393" s="9"/>
      <c r="O393" s="9"/>
      <c r="P393" s="9"/>
      <c r="Q393" s="9"/>
      <c r="R393" s="9"/>
      <c r="S393" s="9"/>
      <c r="T393" s="9"/>
      <c r="U393" s="9"/>
      <c r="V393" s="9"/>
      <c r="W393" s="9"/>
      <c r="X393" s="9"/>
    </row>
    <row r="394" spans="1:24" s="12" customFormat="1" ht="217.5" customHeight="1" x14ac:dyDescent="0.25">
      <c r="A394" s="42">
        <v>45358</v>
      </c>
      <c r="B394" s="32" t="s">
        <v>156</v>
      </c>
      <c r="C394" s="21" t="s">
        <v>157</v>
      </c>
      <c r="D394" s="62">
        <v>214490</v>
      </c>
      <c r="E394" s="91"/>
      <c r="F394" s="101">
        <f t="shared" si="3"/>
        <v>42384926.599999987</v>
      </c>
      <c r="G394" s="103"/>
      <c r="H394" s="2"/>
      <c r="I394" s="9"/>
      <c r="J394" s="9"/>
      <c r="K394" s="9"/>
      <c r="L394" s="9"/>
      <c r="M394" s="9"/>
      <c r="N394" s="9"/>
      <c r="O394" s="9"/>
      <c r="P394" s="9"/>
      <c r="Q394" s="9"/>
      <c r="R394" s="9"/>
      <c r="S394" s="9"/>
      <c r="T394" s="9"/>
      <c r="U394" s="9"/>
      <c r="V394" s="9"/>
      <c r="W394" s="9"/>
      <c r="X394" s="9"/>
    </row>
    <row r="395" spans="1:24" s="12" customFormat="1" ht="132" customHeight="1" x14ac:dyDescent="0.25">
      <c r="A395" s="42">
        <v>45358</v>
      </c>
      <c r="B395" s="32" t="s">
        <v>158</v>
      </c>
      <c r="C395" s="21" t="s">
        <v>159</v>
      </c>
      <c r="D395" s="62">
        <v>275285</v>
      </c>
      <c r="E395" s="91"/>
      <c r="F395" s="101">
        <f t="shared" si="3"/>
        <v>42109641.599999987</v>
      </c>
      <c r="G395" s="103"/>
      <c r="H395" s="2"/>
      <c r="I395" s="9"/>
      <c r="J395" s="9"/>
      <c r="K395" s="9"/>
      <c r="L395" s="9"/>
      <c r="M395" s="9"/>
      <c r="N395" s="9"/>
      <c r="O395" s="9"/>
      <c r="P395" s="9"/>
      <c r="Q395" s="9"/>
      <c r="R395" s="9"/>
      <c r="S395" s="9"/>
      <c r="T395" s="9"/>
      <c r="U395" s="9"/>
      <c r="V395" s="9"/>
      <c r="W395" s="9"/>
      <c r="X395" s="9"/>
    </row>
    <row r="396" spans="1:24" s="12" customFormat="1" ht="73.5" customHeight="1" x14ac:dyDescent="0.25">
      <c r="A396" s="42">
        <v>45358</v>
      </c>
      <c r="B396" s="32" t="s">
        <v>160</v>
      </c>
      <c r="C396" s="21" t="s">
        <v>161</v>
      </c>
      <c r="D396" s="62">
        <v>253330</v>
      </c>
      <c r="E396" s="91"/>
      <c r="F396" s="101">
        <f t="shared" si="3"/>
        <v>41856311.599999987</v>
      </c>
      <c r="G396" s="103"/>
      <c r="H396" s="2"/>
      <c r="I396" s="9"/>
      <c r="J396" s="9"/>
      <c r="K396" s="9"/>
      <c r="L396" s="9"/>
      <c r="M396" s="9"/>
      <c r="N396" s="9"/>
      <c r="O396" s="9"/>
      <c r="P396" s="9"/>
      <c r="Q396" s="9"/>
      <c r="R396" s="9"/>
      <c r="S396" s="9"/>
      <c r="T396" s="9"/>
      <c r="U396" s="9"/>
      <c r="V396" s="9"/>
      <c r="W396" s="9"/>
      <c r="X396" s="9"/>
    </row>
    <row r="397" spans="1:24" s="12" customFormat="1" ht="120.75" customHeight="1" x14ac:dyDescent="0.25">
      <c r="A397" s="42">
        <v>45358</v>
      </c>
      <c r="B397" s="32" t="s">
        <v>162</v>
      </c>
      <c r="C397" s="21" t="s">
        <v>163</v>
      </c>
      <c r="D397" s="62">
        <v>2850</v>
      </c>
      <c r="E397" s="91"/>
      <c r="F397" s="101">
        <f t="shared" si="3"/>
        <v>41853461.599999987</v>
      </c>
      <c r="G397" s="103"/>
      <c r="H397" s="2"/>
      <c r="I397" s="9"/>
      <c r="J397" s="9"/>
      <c r="K397" s="9"/>
      <c r="L397" s="9"/>
      <c r="M397" s="9"/>
      <c r="N397" s="9"/>
      <c r="O397" s="9"/>
      <c r="P397" s="9"/>
      <c r="Q397" s="9"/>
      <c r="R397" s="9"/>
      <c r="S397" s="9"/>
      <c r="T397" s="9"/>
      <c r="U397" s="9"/>
      <c r="V397" s="9"/>
      <c r="W397" s="9"/>
      <c r="X397" s="9"/>
    </row>
    <row r="398" spans="1:24" s="12" customFormat="1" ht="93.75" customHeight="1" x14ac:dyDescent="0.25">
      <c r="A398" s="42">
        <v>45358</v>
      </c>
      <c r="B398" s="32" t="s">
        <v>164</v>
      </c>
      <c r="C398" s="21" t="s">
        <v>165</v>
      </c>
      <c r="D398" s="62">
        <v>308284.2</v>
      </c>
      <c r="E398" s="91"/>
      <c r="F398" s="101">
        <f t="shared" si="3"/>
        <v>41545177.399999984</v>
      </c>
      <c r="G398" s="103"/>
      <c r="H398" s="2"/>
      <c r="I398" s="9"/>
      <c r="J398" s="9"/>
      <c r="K398" s="9"/>
      <c r="L398" s="9"/>
      <c r="M398" s="9"/>
      <c r="N398" s="9"/>
      <c r="O398" s="9"/>
      <c r="P398" s="9"/>
      <c r="Q398" s="9"/>
      <c r="R398" s="9"/>
      <c r="S398" s="9"/>
      <c r="T398" s="9"/>
      <c r="U398" s="9"/>
      <c r="V398" s="9"/>
      <c r="W398" s="9"/>
      <c r="X398" s="9"/>
    </row>
    <row r="399" spans="1:24" s="12" customFormat="1" ht="91.5" customHeight="1" x14ac:dyDescent="0.25">
      <c r="A399" s="42">
        <v>45358</v>
      </c>
      <c r="B399" s="32" t="s">
        <v>166</v>
      </c>
      <c r="C399" s="21" t="s">
        <v>167</v>
      </c>
      <c r="D399" s="62">
        <v>107221.4</v>
      </c>
      <c r="E399" s="91"/>
      <c r="F399" s="101">
        <f t="shared" si="3"/>
        <v>41437955.999999985</v>
      </c>
      <c r="G399" s="103"/>
      <c r="H399" s="2"/>
      <c r="I399" s="9"/>
      <c r="J399" s="9"/>
      <c r="K399" s="9"/>
      <c r="L399" s="9"/>
      <c r="M399" s="9"/>
      <c r="N399" s="9"/>
      <c r="O399" s="9"/>
      <c r="P399" s="9"/>
      <c r="Q399" s="9"/>
      <c r="R399" s="9"/>
      <c r="S399" s="9"/>
      <c r="T399" s="9"/>
      <c r="U399" s="9"/>
      <c r="V399" s="9"/>
      <c r="W399" s="9"/>
      <c r="X399" s="9"/>
    </row>
    <row r="400" spans="1:24" s="12" customFormat="1" ht="129.75" customHeight="1" x14ac:dyDescent="0.25">
      <c r="A400" s="42">
        <v>45359</v>
      </c>
      <c r="B400" s="32" t="s">
        <v>168</v>
      </c>
      <c r="C400" s="21" t="s">
        <v>169</v>
      </c>
      <c r="D400" s="62">
        <v>1973740</v>
      </c>
      <c r="E400" s="91"/>
      <c r="F400" s="101">
        <f t="shared" si="3"/>
        <v>39464215.999999985</v>
      </c>
      <c r="G400" s="103"/>
      <c r="H400" s="2"/>
      <c r="I400" s="9"/>
      <c r="J400" s="9"/>
      <c r="K400" s="9"/>
      <c r="L400" s="9"/>
      <c r="M400" s="9"/>
      <c r="N400" s="9"/>
      <c r="O400" s="9"/>
      <c r="P400" s="9"/>
      <c r="Q400" s="9"/>
      <c r="R400" s="9"/>
      <c r="S400" s="9"/>
      <c r="T400" s="9"/>
      <c r="U400" s="9"/>
      <c r="V400" s="9"/>
      <c r="W400" s="9"/>
      <c r="X400" s="9"/>
    </row>
    <row r="401" spans="1:24" s="12" customFormat="1" ht="117.75" customHeight="1" x14ac:dyDescent="0.25">
      <c r="A401" s="42">
        <v>45359</v>
      </c>
      <c r="B401" s="32" t="s">
        <v>170</v>
      </c>
      <c r="C401" s="21" t="s">
        <v>171</v>
      </c>
      <c r="D401" s="62">
        <v>130257.5</v>
      </c>
      <c r="E401" s="91"/>
      <c r="F401" s="101">
        <f t="shared" si="3"/>
        <v>39333958.499999985</v>
      </c>
      <c r="G401" s="103"/>
      <c r="H401" s="2"/>
      <c r="I401" s="9"/>
      <c r="J401" s="9"/>
      <c r="K401" s="9"/>
      <c r="L401" s="9"/>
      <c r="M401" s="9"/>
      <c r="N401" s="9"/>
      <c r="O401" s="9"/>
      <c r="P401" s="9"/>
      <c r="Q401" s="9"/>
      <c r="R401" s="9"/>
      <c r="S401" s="9"/>
      <c r="T401" s="9"/>
      <c r="U401" s="9"/>
      <c r="V401" s="9"/>
      <c r="W401" s="9"/>
      <c r="X401" s="9"/>
    </row>
    <row r="402" spans="1:24" s="12" customFormat="1" ht="79.5" customHeight="1" x14ac:dyDescent="0.25">
      <c r="A402" s="42">
        <v>45359</v>
      </c>
      <c r="B402" s="32" t="s">
        <v>172</v>
      </c>
      <c r="C402" s="21" t="s">
        <v>173</v>
      </c>
      <c r="D402" s="62">
        <v>56730</v>
      </c>
      <c r="E402" s="91"/>
      <c r="F402" s="101">
        <f t="shared" si="3"/>
        <v>39277228.499999985</v>
      </c>
      <c r="G402" s="103"/>
      <c r="H402" s="2"/>
      <c r="I402" s="9"/>
      <c r="J402" s="9"/>
      <c r="K402" s="9"/>
      <c r="L402" s="9"/>
      <c r="M402" s="9"/>
      <c r="N402" s="9"/>
      <c r="O402" s="9"/>
      <c r="P402" s="9"/>
      <c r="Q402" s="9"/>
      <c r="R402" s="9"/>
      <c r="S402" s="9"/>
      <c r="T402" s="9"/>
      <c r="U402" s="9"/>
      <c r="V402" s="9"/>
      <c r="W402" s="9"/>
      <c r="X402" s="9"/>
    </row>
    <row r="403" spans="1:24" s="12" customFormat="1" ht="146.25" customHeight="1" x14ac:dyDescent="0.25">
      <c r="A403" s="42">
        <v>45359</v>
      </c>
      <c r="B403" s="32" t="s">
        <v>174</v>
      </c>
      <c r="C403" s="21" t="s">
        <v>175</v>
      </c>
      <c r="D403" s="62">
        <v>8964.1</v>
      </c>
      <c r="E403" s="91"/>
      <c r="F403" s="101">
        <f t="shared" si="3"/>
        <v>39268264.399999984</v>
      </c>
      <c r="G403" s="103"/>
      <c r="H403" s="2"/>
      <c r="I403" s="9"/>
      <c r="J403" s="9"/>
      <c r="K403" s="9"/>
      <c r="L403" s="9"/>
      <c r="M403" s="9"/>
      <c r="N403" s="9"/>
      <c r="O403" s="9"/>
      <c r="P403" s="9"/>
      <c r="Q403" s="9"/>
      <c r="R403" s="9"/>
      <c r="S403" s="9"/>
      <c r="T403" s="9"/>
      <c r="U403" s="9"/>
      <c r="V403" s="9"/>
      <c r="W403" s="9"/>
      <c r="X403" s="9"/>
    </row>
    <row r="404" spans="1:24" s="12" customFormat="1" ht="72" customHeight="1" x14ac:dyDescent="0.25">
      <c r="A404" s="42">
        <v>45359</v>
      </c>
      <c r="B404" s="32" t="s">
        <v>176</v>
      </c>
      <c r="C404" s="21" t="s">
        <v>177</v>
      </c>
      <c r="D404" s="62">
        <v>164292.5</v>
      </c>
      <c r="E404" s="91"/>
      <c r="F404" s="101">
        <f t="shared" si="3"/>
        <v>39103971.899999984</v>
      </c>
      <c r="G404" s="103"/>
      <c r="H404" s="2"/>
      <c r="I404" s="9"/>
      <c r="J404" s="9"/>
      <c r="K404" s="9"/>
      <c r="L404" s="9"/>
      <c r="M404" s="9"/>
      <c r="N404" s="9"/>
      <c r="O404" s="9"/>
      <c r="P404" s="9"/>
      <c r="Q404" s="9"/>
      <c r="R404" s="9"/>
      <c r="S404" s="9"/>
      <c r="T404" s="9"/>
      <c r="U404" s="9"/>
      <c r="V404" s="9"/>
      <c r="W404" s="9"/>
      <c r="X404" s="9"/>
    </row>
    <row r="405" spans="1:24" s="12" customFormat="1" ht="192.75" customHeight="1" x14ac:dyDescent="0.25">
      <c r="A405" s="42">
        <v>45359</v>
      </c>
      <c r="B405" s="32" t="s">
        <v>178</v>
      </c>
      <c r="C405" s="21" t="s">
        <v>179</v>
      </c>
      <c r="D405" s="62">
        <v>173000</v>
      </c>
      <c r="E405" s="91"/>
      <c r="F405" s="101">
        <f t="shared" si="3"/>
        <v>38930971.899999984</v>
      </c>
      <c r="G405" s="103"/>
      <c r="H405" s="2"/>
      <c r="I405" s="9"/>
      <c r="J405" s="9"/>
      <c r="K405" s="9"/>
      <c r="L405" s="9"/>
      <c r="M405" s="9"/>
      <c r="N405" s="9"/>
      <c r="O405" s="9"/>
      <c r="P405" s="9"/>
      <c r="Q405" s="9"/>
      <c r="R405" s="9"/>
      <c r="S405" s="9"/>
      <c r="T405" s="9"/>
      <c r="U405" s="9"/>
      <c r="V405" s="9"/>
      <c r="W405" s="9"/>
      <c r="X405" s="9"/>
    </row>
    <row r="406" spans="1:24" s="12" customFormat="1" ht="72" customHeight="1" x14ac:dyDescent="0.25">
      <c r="A406" s="42">
        <v>45363</v>
      </c>
      <c r="B406" s="32" t="s">
        <v>180</v>
      </c>
      <c r="C406" s="21" t="s">
        <v>181</v>
      </c>
      <c r="D406" s="62">
        <v>212895</v>
      </c>
      <c r="E406" s="91"/>
      <c r="F406" s="101">
        <f t="shared" si="3"/>
        <v>38718076.899999984</v>
      </c>
      <c r="G406" s="103"/>
      <c r="H406" s="2"/>
      <c r="I406" s="9"/>
      <c r="J406" s="9"/>
      <c r="K406" s="9"/>
      <c r="L406" s="9"/>
      <c r="M406" s="9"/>
      <c r="N406" s="9"/>
      <c r="O406" s="9"/>
      <c r="P406" s="9"/>
      <c r="Q406" s="9"/>
      <c r="R406" s="9"/>
      <c r="S406" s="9"/>
      <c r="T406" s="9"/>
      <c r="U406" s="9"/>
      <c r="V406" s="9"/>
      <c r="W406" s="9"/>
      <c r="X406" s="9"/>
    </row>
    <row r="407" spans="1:24" s="12" customFormat="1" ht="135.75" customHeight="1" x14ac:dyDescent="0.25">
      <c r="A407" s="42">
        <v>45363</v>
      </c>
      <c r="B407" s="32" t="s">
        <v>182</v>
      </c>
      <c r="C407" s="21" t="s">
        <v>183</v>
      </c>
      <c r="D407" s="62">
        <v>26660</v>
      </c>
      <c r="E407" s="91"/>
      <c r="F407" s="101">
        <f t="shared" si="3"/>
        <v>38691416.899999984</v>
      </c>
      <c r="G407" s="103"/>
      <c r="H407" s="2"/>
      <c r="I407" s="9"/>
      <c r="J407" s="9"/>
      <c r="K407" s="9"/>
      <c r="L407" s="9"/>
      <c r="M407" s="9"/>
      <c r="N407" s="9"/>
      <c r="O407" s="9"/>
      <c r="P407" s="9"/>
      <c r="Q407" s="9"/>
      <c r="R407" s="9"/>
      <c r="S407" s="9"/>
      <c r="T407" s="9"/>
      <c r="U407" s="9"/>
      <c r="V407" s="9"/>
      <c r="W407" s="9"/>
      <c r="X407" s="9"/>
    </row>
    <row r="408" spans="1:24" s="12" customFormat="1" ht="81" customHeight="1" x14ac:dyDescent="0.25">
      <c r="A408" s="42">
        <v>45363</v>
      </c>
      <c r="B408" s="32" t="s">
        <v>184</v>
      </c>
      <c r="C408" s="21" t="s">
        <v>185</v>
      </c>
      <c r="D408" s="62">
        <v>179182.5</v>
      </c>
      <c r="E408" s="91"/>
      <c r="F408" s="101">
        <f t="shared" si="3"/>
        <v>38512234.399999984</v>
      </c>
      <c r="G408" s="103"/>
      <c r="H408" s="2"/>
      <c r="I408" s="9"/>
      <c r="J408" s="9"/>
      <c r="K408" s="9"/>
      <c r="L408" s="9"/>
      <c r="M408" s="9"/>
      <c r="N408" s="9"/>
      <c r="O408" s="9"/>
      <c r="P408" s="9"/>
      <c r="Q408" s="9"/>
      <c r="R408" s="9"/>
      <c r="S408" s="9"/>
      <c r="T408" s="9"/>
      <c r="U408" s="9"/>
      <c r="V408" s="9"/>
      <c r="W408" s="9"/>
      <c r="X408" s="9"/>
    </row>
    <row r="409" spans="1:24" s="12" customFormat="1" ht="106.5" customHeight="1" x14ac:dyDescent="0.25">
      <c r="A409" s="42">
        <v>45363</v>
      </c>
      <c r="B409" s="32" t="s">
        <v>186</v>
      </c>
      <c r="C409" s="21" t="s">
        <v>187</v>
      </c>
      <c r="D409" s="62">
        <v>127709</v>
      </c>
      <c r="E409" s="91"/>
      <c r="F409" s="101">
        <f t="shared" si="3"/>
        <v>38384525.399999984</v>
      </c>
      <c r="G409" s="103"/>
      <c r="H409" s="2"/>
      <c r="I409" s="9"/>
      <c r="J409" s="9"/>
      <c r="K409" s="9"/>
      <c r="L409" s="9"/>
      <c r="M409" s="9"/>
      <c r="N409" s="9"/>
      <c r="O409" s="9"/>
      <c r="P409" s="9"/>
      <c r="Q409" s="9"/>
      <c r="R409" s="9"/>
      <c r="S409" s="9"/>
      <c r="T409" s="9"/>
      <c r="U409" s="9"/>
      <c r="V409" s="9"/>
      <c r="W409" s="9"/>
      <c r="X409" s="9"/>
    </row>
    <row r="410" spans="1:24" s="12" customFormat="1" ht="80.25" customHeight="1" x14ac:dyDescent="0.25">
      <c r="A410" s="42">
        <v>45363</v>
      </c>
      <c r="B410" s="32" t="s">
        <v>188</v>
      </c>
      <c r="C410" s="21" t="s">
        <v>189</v>
      </c>
      <c r="D410" s="62">
        <v>131802.5</v>
      </c>
      <c r="E410" s="91"/>
      <c r="F410" s="101">
        <f t="shared" si="3"/>
        <v>38252722.899999984</v>
      </c>
      <c r="G410" s="103"/>
      <c r="H410" s="2"/>
      <c r="I410" s="9"/>
      <c r="J410" s="9"/>
      <c r="K410" s="9"/>
      <c r="L410" s="9"/>
      <c r="M410" s="9"/>
      <c r="N410" s="9"/>
      <c r="O410" s="9"/>
      <c r="P410" s="9"/>
      <c r="Q410" s="9"/>
      <c r="R410" s="9"/>
      <c r="S410" s="9"/>
      <c r="T410" s="9"/>
      <c r="U410" s="9"/>
      <c r="V410" s="9"/>
      <c r="W410" s="9"/>
      <c r="X410" s="9"/>
    </row>
    <row r="411" spans="1:24" s="12" customFormat="1" ht="207" customHeight="1" x14ac:dyDescent="0.25">
      <c r="A411" s="42">
        <v>45363</v>
      </c>
      <c r="B411" s="32" t="s">
        <v>190</v>
      </c>
      <c r="C411" s="21" t="s">
        <v>191</v>
      </c>
      <c r="D411" s="62">
        <v>85770</v>
      </c>
      <c r="E411" s="91"/>
      <c r="F411" s="101">
        <f t="shared" si="3"/>
        <v>38166952.899999984</v>
      </c>
      <c r="G411" s="103"/>
      <c r="H411" s="2"/>
      <c r="I411" s="9"/>
      <c r="J411" s="9"/>
      <c r="K411" s="9"/>
      <c r="L411" s="9"/>
      <c r="M411" s="9"/>
      <c r="N411" s="9"/>
      <c r="O411" s="9"/>
      <c r="P411" s="9"/>
      <c r="Q411" s="9"/>
      <c r="R411" s="9"/>
      <c r="S411" s="9"/>
      <c r="T411" s="9"/>
      <c r="U411" s="9"/>
      <c r="V411" s="9"/>
      <c r="W411" s="9"/>
      <c r="X411" s="9"/>
    </row>
    <row r="412" spans="1:24" s="12" customFormat="1" ht="82.5" customHeight="1" x14ac:dyDescent="0.25">
      <c r="A412" s="42">
        <v>45363</v>
      </c>
      <c r="B412" s="32" t="s">
        <v>192</v>
      </c>
      <c r="C412" s="21" t="s">
        <v>193</v>
      </c>
      <c r="D412" s="62">
        <v>243860</v>
      </c>
      <c r="E412" s="91"/>
      <c r="F412" s="101">
        <f t="shared" si="3"/>
        <v>37923092.899999984</v>
      </c>
      <c r="G412" s="103"/>
      <c r="H412" s="2"/>
      <c r="I412" s="9"/>
      <c r="J412" s="9"/>
      <c r="K412" s="9"/>
      <c r="L412" s="9"/>
      <c r="M412" s="9"/>
      <c r="N412" s="9"/>
      <c r="O412" s="9"/>
      <c r="P412" s="9"/>
      <c r="Q412" s="9"/>
      <c r="R412" s="9"/>
      <c r="S412" s="9"/>
      <c r="T412" s="9"/>
      <c r="U412" s="9"/>
      <c r="V412" s="9"/>
      <c r="W412" s="9"/>
      <c r="X412" s="9"/>
    </row>
    <row r="413" spans="1:24" s="12" customFormat="1" ht="153.75" customHeight="1" x14ac:dyDescent="0.25">
      <c r="A413" s="42">
        <v>45363</v>
      </c>
      <c r="B413" s="32" t="s">
        <v>194</v>
      </c>
      <c r="C413" s="21" t="s">
        <v>195</v>
      </c>
      <c r="D413" s="62">
        <v>956237.5</v>
      </c>
      <c r="E413" s="91"/>
      <c r="F413" s="101">
        <f t="shared" si="3"/>
        <v>36966855.399999984</v>
      </c>
      <c r="G413" s="103"/>
      <c r="H413" s="2"/>
      <c r="I413" s="9"/>
      <c r="J413" s="9"/>
      <c r="K413" s="9"/>
      <c r="L413" s="9"/>
      <c r="M413" s="9"/>
      <c r="N413" s="9"/>
      <c r="O413" s="9"/>
      <c r="P413" s="9"/>
      <c r="Q413" s="9"/>
      <c r="R413" s="9"/>
      <c r="S413" s="9"/>
      <c r="T413" s="9"/>
      <c r="U413" s="9"/>
      <c r="V413" s="9"/>
      <c r="W413" s="9"/>
      <c r="X413" s="9"/>
    </row>
    <row r="414" spans="1:24" s="12" customFormat="1" ht="246" customHeight="1" x14ac:dyDescent="0.25">
      <c r="A414" s="42">
        <v>45363</v>
      </c>
      <c r="B414" s="32" t="s">
        <v>196</v>
      </c>
      <c r="C414" s="21" t="s">
        <v>197</v>
      </c>
      <c r="D414" s="62">
        <v>317817.5</v>
      </c>
      <c r="E414" s="91"/>
      <c r="F414" s="101">
        <f t="shared" si="3"/>
        <v>36649037.899999984</v>
      </c>
      <c r="G414" s="103"/>
      <c r="H414" s="2"/>
      <c r="I414" s="9"/>
      <c r="J414" s="9"/>
      <c r="K414" s="9"/>
      <c r="L414" s="9"/>
      <c r="M414" s="9"/>
      <c r="N414" s="9"/>
      <c r="O414" s="9"/>
      <c r="P414" s="9"/>
      <c r="Q414" s="9"/>
      <c r="R414" s="9"/>
      <c r="S414" s="9"/>
      <c r="T414" s="9"/>
      <c r="U414" s="9"/>
      <c r="V414" s="9"/>
      <c r="W414" s="9"/>
      <c r="X414" s="9"/>
    </row>
    <row r="415" spans="1:24" s="12" customFormat="1" ht="215.25" customHeight="1" x14ac:dyDescent="0.25">
      <c r="A415" s="42">
        <v>45363</v>
      </c>
      <c r="B415" s="32" t="s">
        <v>198</v>
      </c>
      <c r="C415" s="21" t="s">
        <v>199</v>
      </c>
      <c r="D415" s="62">
        <v>324855</v>
      </c>
      <c r="E415" s="91"/>
      <c r="F415" s="101">
        <f t="shared" si="3"/>
        <v>36324182.899999984</v>
      </c>
      <c r="G415" s="103"/>
      <c r="H415" s="2"/>
      <c r="I415" s="9"/>
      <c r="J415" s="9"/>
      <c r="K415" s="9"/>
      <c r="L415" s="9"/>
      <c r="M415" s="9"/>
      <c r="N415" s="9"/>
      <c r="O415" s="9"/>
      <c r="P415" s="9"/>
      <c r="Q415" s="9"/>
      <c r="R415" s="9"/>
      <c r="S415" s="9"/>
      <c r="T415" s="9"/>
      <c r="U415" s="9"/>
      <c r="V415" s="9"/>
      <c r="W415" s="9"/>
      <c r="X415" s="9"/>
    </row>
    <row r="416" spans="1:24" s="12" customFormat="1" ht="123.75" customHeight="1" x14ac:dyDescent="0.25">
      <c r="A416" s="42">
        <v>45364</v>
      </c>
      <c r="B416" s="32" t="s">
        <v>200</v>
      </c>
      <c r="C416" s="21" t="s">
        <v>201</v>
      </c>
      <c r="D416" s="62">
        <v>312865</v>
      </c>
      <c r="E416" s="91"/>
      <c r="F416" s="101">
        <f t="shared" si="3"/>
        <v>36011317.899999984</v>
      </c>
      <c r="G416" s="103"/>
      <c r="H416" s="2"/>
      <c r="I416" s="9"/>
      <c r="J416" s="9"/>
      <c r="K416" s="9"/>
      <c r="L416" s="9"/>
      <c r="M416" s="9"/>
      <c r="N416" s="9"/>
      <c r="O416" s="9"/>
      <c r="P416" s="9"/>
      <c r="Q416" s="9"/>
      <c r="R416" s="9"/>
      <c r="S416" s="9"/>
      <c r="T416" s="9"/>
      <c r="U416" s="9"/>
      <c r="V416" s="9"/>
      <c r="W416" s="9"/>
      <c r="X416" s="9"/>
    </row>
    <row r="417" spans="1:24" s="12" customFormat="1" ht="105.75" customHeight="1" x14ac:dyDescent="0.25">
      <c r="A417" s="42">
        <v>45364</v>
      </c>
      <c r="B417" s="32" t="s">
        <v>202</v>
      </c>
      <c r="C417" s="21" t="s">
        <v>203</v>
      </c>
      <c r="D417" s="62">
        <v>131567.5</v>
      </c>
      <c r="E417" s="91"/>
      <c r="F417" s="101">
        <f t="shared" si="3"/>
        <v>35879750.399999984</v>
      </c>
      <c r="G417" s="103"/>
      <c r="H417" s="2"/>
      <c r="I417" s="9"/>
      <c r="J417" s="9"/>
      <c r="K417" s="9"/>
      <c r="L417" s="9"/>
      <c r="M417" s="9"/>
      <c r="N417" s="9"/>
      <c r="O417" s="9"/>
      <c r="P417" s="9"/>
      <c r="Q417" s="9"/>
      <c r="R417" s="9"/>
      <c r="S417" s="9"/>
      <c r="T417" s="9"/>
      <c r="U417" s="9"/>
      <c r="V417" s="9"/>
      <c r="W417" s="9"/>
      <c r="X417" s="9"/>
    </row>
    <row r="418" spans="1:24" s="12" customFormat="1" ht="78" customHeight="1" x14ac:dyDescent="0.25">
      <c r="A418" s="42">
        <v>45364</v>
      </c>
      <c r="B418" s="32" t="s">
        <v>204</v>
      </c>
      <c r="C418" s="21" t="s">
        <v>205</v>
      </c>
      <c r="D418" s="62">
        <v>8150</v>
      </c>
      <c r="E418" s="91"/>
      <c r="F418" s="101">
        <f t="shared" si="3"/>
        <v>35871600.399999984</v>
      </c>
      <c r="G418" s="103"/>
      <c r="H418" s="2"/>
      <c r="I418" s="9"/>
      <c r="J418" s="9"/>
      <c r="K418" s="9"/>
      <c r="L418" s="9"/>
      <c r="M418" s="9"/>
      <c r="N418" s="9"/>
      <c r="O418" s="9"/>
      <c r="P418" s="9"/>
      <c r="Q418" s="9"/>
      <c r="R418" s="9"/>
      <c r="S418" s="9"/>
      <c r="T418" s="9"/>
      <c r="U418" s="9"/>
      <c r="V418" s="9"/>
      <c r="W418" s="9"/>
      <c r="X418" s="9"/>
    </row>
    <row r="419" spans="1:24" s="12" customFormat="1" ht="75.75" customHeight="1" x14ac:dyDescent="0.25">
      <c r="A419" s="42">
        <v>45364</v>
      </c>
      <c r="B419" s="32" t="s">
        <v>206</v>
      </c>
      <c r="C419" s="21" t="s">
        <v>207</v>
      </c>
      <c r="D419" s="62">
        <v>365097.5</v>
      </c>
      <c r="E419" s="91"/>
      <c r="F419" s="101">
        <f t="shared" si="3"/>
        <v>35506502.899999984</v>
      </c>
      <c r="G419" s="103"/>
      <c r="H419" s="2"/>
      <c r="I419" s="9"/>
      <c r="J419" s="9"/>
      <c r="K419" s="9"/>
      <c r="L419" s="9"/>
      <c r="M419" s="9"/>
      <c r="N419" s="9"/>
      <c r="O419" s="9"/>
      <c r="P419" s="9"/>
      <c r="Q419" s="9"/>
      <c r="R419" s="9"/>
      <c r="S419" s="9"/>
      <c r="T419" s="9"/>
      <c r="U419" s="9"/>
      <c r="V419" s="9"/>
      <c r="W419" s="9"/>
      <c r="X419" s="9"/>
    </row>
    <row r="420" spans="1:24" s="12" customFormat="1" ht="120" customHeight="1" x14ac:dyDescent="0.25">
      <c r="A420" s="42">
        <v>45364</v>
      </c>
      <c r="B420" s="32" t="s">
        <v>208</v>
      </c>
      <c r="C420" s="21" t="s">
        <v>209</v>
      </c>
      <c r="D420" s="62">
        <v>73700</v>
      </c>
      <c r="E420" s="91"/>
      <c r="F420" s="101">
        <f t="shared" si="3"/>
        <v>35432802.899999984</v>
      </c>
      <c r="G420" s="103"/>
      <c r="H420" s="2"/>
      <c r="I420" s="9"/>
      <c r="J420" s="9"/>
      <c r="K420" s="9"/>
      <c r="L420" s="9"/>
      <c r="M420" s="9"/>
      <c r="N420" s="9"/>
      <c r="O420" s="9"/>
      <c r="P420" s="9"/>
      <c r="Q420" s="9"/>
      <c r="R420" s="9"/>
      <c r="S420" s="9"/>
      <c r="T420" s="9"/>
      <c r="U420" s="9"/>
      <c r="V420" s="9"/>
      <c r="W420" s="9"/>
      <c r="X420" s="9"/>
    </row>
    <row r="421" spans="1:24" s="12" customFormat="1" ht="93" customHeight="1" x14ac:dyDescent="0.25">
      <c r="A421" s="42">
        <v>45364</v>
      </c>
      <c r="B421" s="32" t="s">
        <v>210</v>
      </c>
      <c r="C421" s="21" t="s">
        <v>211</v>
      </c>
      <c r="D421" s="62">
        <v>350000</v>
      </c>
      <c r="E421" s="91"/>
      <c r="F421" s="101">
        <f t="shared" si="3"/>
        <v>35082802.899999984</v>
      </c>
      <c r="G421" s="103"/>
      <c r="H421" s="2"/>
      <c r="I421" s="9"/>
      <c r="J421" s="9"/>
      <c r="K421" s="9"/>
      <c r="L421" s="9"/>
      <c r="M421" s="9"/>
      <c r="N421" s="9"/>
      <c r="O421" s="9"/>
      <c r="P421" s="9"/>
      <c r="Q421" s="9"/>
      <c r="R421" s="9"/>
      <c r="S421" s="9"/>
      <c r="T421" s="9"/>
      <c r="U421" s="9"/>
      <c r="V421" s="9"/>
      <c r="W421" s="9"/>
      <c r="X421" s="9"/>
    </row>
    <row r="422" spans="1:24" s="12" customFormat="1" ht="75" customHeight="1" x14ac:dyDescent="0.25">
      <c r="A422" s="42">
        <v>45364</v>
      </c>
      <c r="B422" s="32" t="s">
        <v>212</v>
      </c>
      <c r="C422" s="21" t="s">
        <v>213</v>
      </c>
      <c r="D422" s="62">
        <v>243800</v>
      </c>
      <c r="E422" s="91"/>
      <c r="F422" s="101">
        <f t="shared" si="3"/>
        <v>34839002.899999984</v>
      </c>
      <c r="G422" s="103"/>
      <c r="H422" s="2"/>
      <c r="I422" s="9"/>
      <c r="J422" s="9"/>
      <c r="K422" s="9"/>
      <c r="L422" s="9"/>
      <c r="M422" s="9"/>
      <c r="N422" s="9"/>
      <c r="O422" s="9"/>
      <c r="P422" s="9"/>
      <c r="Q422" s="9"/>
      <c r="R422" s="9"/>
      <c r="S422" s="9"/>
      <c r="T422" s="9"/>
      <c r="U422" s="9"/>
      <c r="V422" s="9"/>
      <c r="W422" s="9"/>
      <c r="X422" s="9"/>
    </row>
    <row r="423" spans="1:24" s="12" customFormat="1" ht="80.25" customHeight="1" x14ac:dyDescent="0.25">
      <c r="A423" s="42">
        <v>45365</v>
      </c>
      <c r="B423" s="32" t="s">
        <v>214</v>
      </c>
      <c r="C423" s="21" t="s">
        <v>215</v>
      </c>
      <c r="D423" s="62">
        <v>60135</v>
      </c>
      <c r="E423" s="91"/>
      <c r="F423" s="101">
        <f t="shared" si="3"/>
        <v>34778867.899999984</v>
      </c>
      <c r="G423" s="103"/>
      <c r="H423" s="2"/>
      <c r="I423" s="9"/>
      <c r="J423" s="9"/>
      <c r="K423" s="9"/>
      <c r="L423" s="9"/>
      <c r="M423" s="9"/>
      <c r="N423" s="9"/>
      <c r="O423" s="9"/>
      <c r="P423" s="9"/>
      <c r="Q423" s="9"/>
      <c r="R423" s="9"/>
      <c r="S423" s="9"/>
      <c r="T423" s="9"/>
      <c r="U423" s="9"/>
      <c r="V423" s="9"/>
      <c r="W423" s="9"/>
      <c r="X423" s="9"/>
    </row>
    <row r="424" spans="1:24" s="12" customFormat="1" ht="93.75" customHeight="1" x14ac:dyDescent="0.25">
      <c r="A424" s="42">
        <v>45365</v>
      </c>
      <c r="B424" s="32" t="s">
        <v>216</v>
      </c>
      <c r="C424" s="21" t="s">
        <v>217</v>
      </c>
      <c r="D424" s="62">
        <v>294782.5</v>
      </c>
      <c r="E424" s="91"/>
      <c r="F424" s="101">
        <f t="shared" si="3"/>
        <v>34484085.399999984</v>
      </c>
      <c r="G424" s="103"/>
      <c r="H424" s="2"/>
      <c r="I424" s="9"/>
      <c r="J424" s="9"/>
      <c r="K424" s="9"/>
      <c r="L424" s="9"/>
      <c r="M424" s="9"/>
      <c r="N424" s="9"/>
      <c r="O424" s="9"/>
      <c r="P424" s="9"/>
      <c r="Q424" s="9"/>
      <c r="R424" s="9"/>
      <c r="S424" s="9"/>
      <c r="T424" s="9"/>
      <c r="U424" s="9"/>
      <c r="V424" s="9"/>
      <c r="W424" s="9"/>
      <c r="X424" s="9"/>
    </row>
    <row r="425" spans="1:24" s="12" customFormat="1" ht="72.75" customHeight="1" x14ac:dyDescent="0.25">
      <c r="A425" s="42">
        <v>45365</v>
      </c>
      <c r="B425" s="32" t="s">
        <v>218</v>
      </c>
      <c r="C425" s="21" t="s">
        <v>219</v>
      </c>
      <c r="D425" s="62">
        <v>800</v>
      </c>
      <c r="E425" s="91"/>
      <c r="F425" s="101">
        <f t="shared" si="3"/>
        <v>34483285.399999984</v>
      </c>
      <c r="G425" s="103"/>
      <c r="H425" s="2"/>
      <c r="I425" s="9"/>
      <c r="J425" s="9"/>
      <c r="K425" s="9"/>
      <c r="L425" s="9"/>
      <c r="M425" s="9"/>
      <c r="N425" s="9"/>
      <c r="O425" s="9"/>
      <c r="P425" s="9"/>
      <c r="Q425" s="9"/>
      <c r="R425" s="9"/>
      <c r="S425" s="9"/>
      <c r="T425" s="9"/>
      <c r="U425" s="9"/>
      <c r="V425" s="9"/>
      <c r="W425" s="9"/>
      <c r="X425" s="9"/>
    </row>
    <row r="426" spans="1:24" s="12" customFormat="1" ht="105" customHeight="1" x14ac:dyDescent="0.25">
      <c r="A426" s="42">
        <v>45365</v>
      </c>
      <c r="B426" s="32" t="s">
        <v>220</v>
      </c>
      <c r="C426" s="21" t="s">
        <v>221</v>
      </c>
      <c r="D426" s="62">
        <v>7050</v>
      </c>
      <c r="E426" s="91"/>
      <c r="F426" s="101">
        <f t="shared" si="3"/>
        <v>34476235.399999984</v>
      </c>
      <c r="G426" s="103"/>
      <c r="H426" s="2"/>
      <c r="I426" s="9"/>
      <c r="J426" s="9"/>
      <c r="K426" s="9"/>
      <c r="L426" s="9"/>
      <c r="M426" s="9"/>
      <c r="N426" s="9"/>
      <c r="O426" s="9"/>
      <c r="P426" s="9"/>
      <c r="Q426" s="9"/>
      <c r="R426" s="9"/>
      <c r="S426" s="9"/>
      <c r="T426" s="9"/>
      <c r="U426" s="9"/>
      <c r="V426" s="9"/>
      <c r="W426" s="9"/>
      <c r="X426" s="9"/>
    </row>
    <row r="427" spans="1:24" s="12" customFormat="1" ht="104.25" customHeight="1" x14ac:dyDescent="0.25">
      <c r="A427" s="42">
        <v>45365</v>
      </c>
      <c r="B427" s="32" t="s">
        <v>222</v>
      </c>
      <c r="C427" s="21" t="s">
        <v>223</v>
      </c>
      <c r="D427" s="62">
        <v>7500</v>
      </c>
      <c r="E427" s="91"/>
      <c r="F427" s="101">
        <f t="shared" si="3"/>
        <v>34468735.399999984</v>
      </c>
      <c r="G427" s="103"/>
      <c r="H427" s="2"/>
      <c r="I427" s="9"/>
      <c r="J427" s="9"/>
      <c r="K427" s="9"/>
      <c r="L427" s="9"/>
      <c r="M427" s="9"/>
      <c r="N427" s="9"/>
      <c r="O427" s="9"/>
      <c r="P427" s="9"/>
      <c r="Q427" s="9"/>
      <c r="R427" s="9"/>
      <c r="S427" s="9"/>
      <c r="T427" s="9"/>
      <c r="U427" s="9"/>
      <c r="V427" s="9"/>
      <c r="W427" s="9"/>
      <c r="X427" s="9"/>
    </row>
    <row r="428" spans="1:24" s="12" customFormat="1" ht="66" customHeight="1" x14ac:dyDescent="0.25">
      <c r="A428" s="42">
        <v>45366</v>
      </c>
      <c r="B428" s="32" t="s">
        <v>224</v>
      </c>
      <c r="C428" s="21" t="s">
        <v>225</v>
      </c>
      <c r="D428" s="62">
        <v>35010</v>
      </c>
      <c r="E428" s="91"/>
      <c r="F428" s="101">
        <f t="shared" si="3"/>
        <v>34433725.399999984</v>
      </c>
      <c r="G428" s="103"/>
      <c r="H428" s="2"/>
      <c r="I428" s="9"/>
      <c r="J428" s="9"/>
      <c r="K428" s="9"/>
      <c r="L428" s="9"/>
      <c r="M428" s="9"/>
      <c r="N428" s="9"/>
      <c r="O428" s="9"/>
      <c r="P428" s="9"/>
      <c r="Q428" s="9"/>
      <c r="R428" s="9"/>
      <c r="S428" s="9"/>
      <c r="T428" s="9"/>
      <c r="U428" s="9"/>
      <c r="V428" s="9"/>
      <c r="W428" s="9"/>
      <c r="X428" s="9"/>
    </row>
    <row r="429" spans="1:24" s="12" customFormat="1" ht="84" customHeight="1" x14ac:dyDescent="0.25">
      <c r="A429" s="42">
        <v>45366</v>
      </c>
      <c r="B429" s="32" t="s">
        <v>226</v>
      </c>
      <c r="C429" s="21" t="s">
        <v>227</v>
      </c>
      <c r="D429" s="62">
        <v>190162.5</v>
      </c>
      <c r="E429" s="91"/>
      <c r="F429" s="101">
        <f t="shared" si="3"/>
        <v>34243562.899999984</v>
      </c>
      <c r="G429" s="103"/>
      <c r="H429" s="2"/>
      <c r="I429" s="9"/>
      <c r="J429" s="9"/>
      <c r="K429" s="9"/>
      <c r="L429" s="9"/>
      <c r="M429" s="9"/>
      <c r="N429" s="9"/>
      <c r="O429" s="9"/>
      <c r="P429" s="9"/>
      <c r="Q429" s="9"/>
      <c r="R429" s="9"/>
      <c r="S429" s="9"/>
      <c r="T429" s="9"/>
      <c r="U429" s="9"/>
      <c r="V429" s="9"/>
      <c r="W429" s="9"/>
      <c r="X429" s="9"/>
    </row>
    <row r="430" spans="1:24" s="12" customFormat="1" ht="82.5" customHeight="1" x14ac:dyDescent="0.25">
      <c r="A430" s="42">
        <v>45366</v>
      </c>
      <c r="B430" s="32" t="s">
        <v>228</v>
      </c>
      <c r="C430" s="21" t="s">
        <v>229</v>
      </c>
      <c r="D430" s="62">
        <v>21956.94</v>
      </c>
      <c r="E430" s="91"/>
      <c r="F430" s="101">
        <f t="shared" si="3"/>
        <v>34221605.959999986</v>
      </c>
      <c r="G430" s="103"/>
      <c r="H430" s="2"/>
      <c r="I430" s="9"/>
      <c r="J430" s="9"/>
      <c r="K430" s="9"/>
      <c r="L430" s="9"/>
      <c r="M430" s="9"/>
      <c r="N430" s="9"/>
      <c r="O430" s="9"/>
      <c r="P430" s="9"/>
      <c r="Q430" s="9"/>
      <c r="R430" s="9"/>
      <c r="S430" s="9"/>
      <c r="T430" s="9"/>
      <c r="U430" s="9"/>
      <c r="V430" s="9"/>
      <c r="W430" s="9"/>
      <c r="X430" s="9"/>
    </row>
    <row r="431" spans="1:24" s="12" customFormat="1" ht="79.5" customHeight="1" x14ac:dyDescent="0.25">
      <c r="A431" s="42">
        <v>45369</v>
      </c>
      <c r="B431" s="32" t="s">
        <v>230</v>
      </c>
      <c r="C431" s="21" t="s">
        <v>231</v>
      </c>
      <c r="D431" s="62">
        <v>7500</v>
      </c>
      <c r="E431" s="91"/>
      <c r="F431" s="101">
        <f t="shared" ref="F431:F451" si="5">F430-D431+E431</f>
        <v>34214105.959999986</v>
      </c>
      <c r="G431" s="103"/>
      <c r="H431" s="2"/>
      <c r="I431" s="9"/>
      <c r="J431" s="9"/>
      <c r="K431" s="9"/>
      <c r="L431" s="9"/>
      <c r="M431" s="9"/>
      <c r="N431" s="9"/>
      <c r="O431" s="9"/>
      <c r="P431" s="9"/>
      <c r="Q431" s="9"/>
      <c r="R431" s="9"/>
      <c r="S431" s="9"/>
      <c r="T431" s="9"/>
      <c r="U431" s="9"/>
      <c r="V431" s="9"/>
      <c r="W431" s="9"/>
      <c r="X431" s="9"/>
    </row>
    <row r="432" spans="1:24" s="12" customFormat="1" ht="93" customHeight="1" x14ac:dyDescent="0.25">
      <c r="A432" s="42">
        <v>45371</v>
      </c>
      <c r="B432" s="32" t="s">
        <v>232</v>
      </c>
      <c r="C432" s="21" t="s">
        <v>143</v>
      </c>
      <c r="D432" s="62">
        <v>6600</v>
      </c>
      <c r="E432" s="91"/>
      <c r="F432" s="101">
        <f t="shared" si="5"/>
        <v>34207505.959999986</v>
      </c>
      <c r="G432" s="103"/>
      <c r="H432" s="2"/>
      <c r="I432" s="9"/>
      <c r="J432" s="9"/>
      <c r="K432" s="9"/>
      <c r="L432" s="9"/>
      <c r="M432" s="9"/>
      <c r="N432" s="9"/>
      <c r="O432" s="9"/>
      <c r="P432" s="9"/>
      <c r="Q432" s="9"/>
      <c r="R432" s="9"/>
      <c r="S432" s="9"/>
      <c r="T432" s="9"/>
      <c r="U432" s="9"/>
      <c r="V432" s="9"/>
      <c r="W432" s="9"/>
      <c r="X432" s="9"/>
    </row>
    <row r="433" spans="1:24" s="12" customFormat="1" ht="115.5" customHeight="1" x14ac:dyDescent="0.25">
      <c r="A433" s="42">
        <v>45371</v>
      </c>
      <c r="B433" s="32" t="s">
        <v>233</v>
      </c>
      <c r="C433" s="21" t="s">
        <v>234</v>
      </c>
      <c r="D433" s="62">
        <v>45860</v>
      </c>
      <c r="E433" s="91"/>
      <c r="F433" s="101">
        <f t="shared" si="5"/>
        <v>34161645.959999986</v>
      </c>
      <c r="G433" s="103"/>
      <c r="H433" s="2"/>
      <c r="I433" s="9"/>
      <c r="J433" s="9"/>
      <c r="K433" s="9"/>
      <c r="L433" s="9"/>
      <c r="M433" s="9"/>
      <c r="N433" s="9"/>
      <c r="O433" s="9"/>
      <c r="P433" s="9"/>
      <c r="Q433" s="9"/>
      <c r="R433" s="9"/>
      <c r="S433" s="9"/>
      <c r="T433" s="9"/>
      <c r="U433" s="9"/>
      <c r="V433" s="9"/>
      <c r="W433" s="9"/>
      <c r="X433" s="9"/>
    </row>
    <row r="434" spans="1:24" s="12" customFormat="1" ht="65.25" customHeight="1" x14ac:dyDescent="0.25">
      <c r="A434" s="42">
        <v>45371</v>
      </c>
      <c r="B434" s="32" t="s">
        <v>235</v>
      </c>
      <c r="C434" s="21" t="s">
        <v>236</v>
      </c>
      <c r="D434" s="62">
        <v>50457.5</v>
      </c>
      <c r="E434" s="91"/>
      <c r="F434" s="101">
        <f t="shared" si="5"/>
        <v>34111188.459999986</v>
      </c>
      <c r="G434" s="103"/>
      <c r="H434" s="2"/>
      <c r="I434" s="9"/>
      <c r="J434" s="9"/>
      <c r="K434" s="9"/>
      <c r="L434" s="9"/>
      <c r="M434" s="9"/>
      <c r="N434" s="9"/>
      <c r="O434" s="9"/>
      <c r="P434" s="9"/>
      <c r="Q434" s="9"/>
      <c r="R434" s="9"/>
      <c r="S434" s="9"/>
      <c r="T434" s="9"/>
      <c r="U434" s="9"/>
      <c r="V434" s="9"/>
      <c r="W434" s="9"/>
      <c r="X434" s="9"/>
    </row>
    <row r="435" spans="1:24" s="12" customFormat="1" ht="120" customHeight="1" x14ac:dyDescent="0.25">
      <c r="A435" s="42">
        <v>45371</v>
      </c>
      <c r="B435" s="32" t="s">
        <v>237</v>
      </c>
      <c r="C435" s="21" t="s">
        <v>238</v>
      </c>
      <c r="D435" s="62">
        <v>48450</v>
      </c>
      <c r="E435" s="91"/>
      <c r="F435" s="101">
        <f t="shared" si="5"/>
        <v>34062738.459999986</v>
      </c>
      <c r="G435" s="103"/>
      <c r="H435" s="2"/>
      <c r="I435" s="9"/>
      <c r="J435" s="9"/>
      <c r="K435" s="9"/>
      <c r="L435" s="9"/>
      <c r="M435" s="9"/>
      <c r="N435" s="9"/>
      <c r="O435" s="9"/>
      <c r="P435" s="9"/>
      <c r="Q435" s="9"/>
      <c r="R435" s="9"/>
      <c r="S435" s="9"/>
      <c r="T435" s="9"/>
      <c r="U435" s="9"/>
      <c r="V435" s="9"/>
      <c r="W435" s="9"/>
      <c r="X435" s="9"/>
    </row>
    <row r="436" spans="1:24" s="12" customFormat="1" ht="84" customHeight="1" x14ac:dyDescent="0.25">
      <c r="A436" s="42">
        <v>45371</v>
      </c>
      <c r="B436" s="32" t="s">
        <v>239</v>
      </c>
      <c r="C436" s="21" t="s">
        <v>240</v>
      </c>
      <c r="D436" s="62">
        <v>169205</v>
      </c>
      <c r="E436" s="91"/>
      <c r="F436" s="101">
        <f t="shared" si="5"/>
        <v>33893533.459999986</v>
      </c>
      <c r="G436" s="103"/>
      <c r="H436" s="2"/>
      <c r="I436" s="9"/>
      <c r="J436" s="9"/>
      <c r="K436" s="9"/>
      <c r="L436" s="9"/>
      <c r="M436" s="9"/>
      <c r="N436" s="9"/>
      <c r="O436" s="9"/>
      <c r="P436" s="9"/>
      <c r="Q436" s="9"/>
      <c r="R436" s="9"/>
      <c r="S436" s="9"/>
      <c r="T436" s="9"/>
      <c r="U436" s="9"/>
      <c r="V436" s="9"/>
      <c r="W436" s="9"/>
      <c r="X436" s="9"/>
    </row>
    <row r="437" spans="1:24" s="12" customFormat="1" ht="108" customHeight="1" x14ac:dyDescent="0.25">
      <c r="A437" s="42">
        <v>45371</v>
      </c>
      <c r="B437" s="32" t="s">
        <v>241</v>
      </c>
      <c r="C437" s="21" t="s">
        <v>242</v>
      </c>
      <c r="D437" s="62">
        <v>187960</v>
      </c>
      <c r="E437" s="91"/>
      <c r="F437" s="101">
        <f t="shared" si="5"/>
        <v>33705573.459999986</v>
      </c>
      <c r="G437" s="103"/>
      <c r="H437" s="2"/>
      <c r="I437" s="9"/>
      <c r="J437" s="9"/>
      <c r="K437" s="9"/>
      <c r="L437" s="9"/>
      <c r="M437" s="9"/>
      <c r="N437" s="9"/>
      <c r="O437" s="9"/>
      <c r="P437" s="9"/>
      <c r="Q437" s="9"/>
      <c r="R437" s="9"/>
      <c r="S437" s="9"/>
      <c r="T437" s="9"/>
      <c r="U437" s="9"/>
      <c r="V437" s="9"/>
      <c r="W437" s="9"/>
      <c r="X437" s="9"/>
    </row>
    <row r="438" spans="1:24" s="12" customFormat="1" ht="125.25" customHeight="1" x14ac:dyDescent="0.25">
      <c r="A438" s="42">
        <v>45371</v>
      </c>
      <c r="B438" s="32" t="s">
        <v>243</v>
      </c>
      <c r="C438" s="21" t="s">
        <v>244</v>
      </c>
      <c r="D438" s="62">
        <v>6360</v>
      </c>
      <c r="E438" s="91"/>
      <c r="F438" s="101">
        <f t="shared" si="5"/>
        <v>33699213.459999986</v>
      </c>
      <c r="G438" s="103"/>
      <c r="H438" s="2"/>
      <c r="I438" s="9"/>
      <c r="J438" s="9"/>
      <c r="K438" s="9"/>
      <c r="L438" s="9"/>
      <c r="M438" s="9"/>
      <c r="N438" s="9"/>
      <c r="O438" s="9"/>
      <c r="P438" s="9"/>
      <c r="Q438" s="9"/>
      <c r="R438" s="9"/>
      <c r="S438" s="9"/>
      <c r="T438" s="9"/>
      <c r="U438" s="9"/>
      <c r="V438" s="9"/>
      <c r="W438" s="9"/>
      <c r="X438" s="9"/>
    </row>
    <row r="439" spans="1:24" s="12" customFormat="1" ht="93" customHeight="1" x14ac:dyDescent="0.25">
      <c r="A439" s="42">
        <v>45371</v>
      </c>
      <c r="B439" s="32" t="s">
        <v>245</v>
      </c>
      <c r="C439" s="21" t="s">
        <v>246</v>
      </c>
      <c r="D439" s="62">
        <v>119200</v>
      </c>
      <c r="E439" s="91"/>
      <c r="F439" s="101">
        <f t="shared" si="5"/>
        <v>33580013.459999986</v>
      </c>
      <c r="G439" s="103"/>
      <c r="H439" s="2"/>
      <c r="I439" s="9"/>
      <c r="J439" s="9"/>
      <c r="K439" s="9"/>
      <c r="L439" s="9"/>
      <c r="M439" s="9"/>
      <c r="N439" s="9"/>
      <c r="O439" s="9"/>
      <c r="P439" s="9"/>
      <c r="Q439" s="9"/>
      <c r="R439" s="9"/>
      <c r="S439" s="9"/>
      <c r="T439" s="9"/>
      <c r="U439" s="9"/>
      <c r="V439" s="9"/>
      <c r="W439" s="9"/>
      <c r="X439" s="9"/>
    </row>
    <row r="440" spans="1:24" s="12" customFormat="1" ht="120" customHeight="1" x14ac:dyDescent="0.25">
      <c r="A440" s="42">
        <v>45371</v>
      </c>
      <c r="B440" s="32" t="s">
        <v>247</v>
      </c>
      <c r="C440" s="21" t="s">
        <v>248</v>
      </c>
      <c r="D440" s="62">
        <v>2040382.5</v>
      </c>
      <c r="E440" s="91"/>
      <c r="F440" s="101">
        <f t="shared" si="5"/>
        <v>31539630.959999986</v>
      </c>
      <c r="G440" s="103"/>
      <c r="H440" s="2"/>
      <c r="I440" s="9"/>
      <c r="J440" s="9"/>
      <c r="K440" s="9"/>
      <c r="L440" s="9"/>
      <c r="M440" s="9"/>
      <c r="N440" s="9"/>
      <c r="O440" s="9"/>
      <c r="P440" s="9"/>
      <c r="Q440" s="9"/>
      <c r="R440" s="9"/>
      <c r="S440" s="9"/>
      <c r="T440" s="9"/>
      <c r="U440" s="9"/>
      <c r="V440" s="9"/>
      <c r="W440" s="9"/>
      <c r="X440" s="9"/>
    </row>
    <row r="441" spans="1:24" s="12" customFormat="1" ht="108" customHeight="1" x14ac:dyDescent="0.25">
      <c r="A441" s="42">
        <v>45373</v>
      </c>
      <c r="B441" s="32" t="s">
        <v>249</v>
      </c>
      <c r="C441" s="21" t="s">
        <v>250</v>
      </c>
      <c r="D441" s="62">
        <v>14100</v>
      </c>
      <c r="E441" s="91"/>
      <c r="F441" s="101">
        <f t="shared" si="5"/>
        <v>31525530.959999986</v>
      </c>
      <c r="G441" s="103"/>
      <c r="H441" s="2"/>
      <c r="I441" s="9"/>
      <c r="J441" s="9"/>
      <c r="K441" s="9"/>
      <c r="L441" s="9"/>
      <c r="M441" s="9"/>
      <c r="N441" s="9"/>
      <c r="O441" s="9"/>
      <c r="P441" s="9"/>
      <c r="Q441" s="9"/>
      <c r="R441" s="9"/>
      <c r="S441" s="9"/>
      <c r="T441" s="9"/>
      <c r="U441" s="9"/>
      <c r="V441" s="9"/>
      <c r="W441" s="9"/>
      <c r="X441" s="9"/>
    </row>
    <row r="442" spans="1:24" s="12" customFormat="1" ht="73.5" customHeight="1" x14ac:dyDescent="0.25">
      <c r="A442" s="42">
        <v>45373</v>
      </c>
      <c r="B442" s="32" t="s">
        <v>251</v>
      </c>
      <c r="C442" s="21" t="s">
        <v>252</v>
      </c>
      <c r="D442" s="62">
        <v>95160</v>
      </c>
      <c r="E442" s="91"/>
      <c r="F442" s="101">
        <f t="shared" si="5"/>
        <v>31430370.959999986</v>
      </c>
      <c r="G442" s="103"/>
      <c r="H442" s="2"/>
      <c r="I442" s="9"/>
      <c r="J442" s="9"/>
      <c r="K442" s="9"/>
      <c r="L442" s="9"/>
      <c r="M442" s="9"/>
      <c r="N442" s="9"/>
      <c r="O442" s="9"/>
      <c r="P442" s="9"/>
      <c r="Q442" s="9"/>
      <c r="R442" s="9"/>
      <c r="S442" s="9"/>
      <c r="T442" s="9"/>
      <c r="U442" s="9"/>
      <c r="V442" s="9"/>
      <c r="W442" s="9"/>
      <c r="X442" s="9"/>
    </row>
    <row r="443" spans="1:24" s="12" customFormat="1" ht="119.25" customHeight="1" x14ac:dyDescent="0.25">
      <c r="A443" s="42">
        <v>45373</v>
      </c>
      <c r="B443" s="32" t="s">
        <v>253</v>
      </c>
      <c r="C443" s="21" t="s">
        <v>254</v>
      </c>
      <c r="D443" s="62">
        <v>244080</v>
      </c>
      <c r="E443" s="91"/>
      <c r="F443" s="101">
        <f t="shared" si="5"/>
        <v>31186290.959999986</v>
      </c>
      <c r="G443" s="103"/>
      <c r="H443" s="2"/>
      <c r="I443" s="9"/>
      <c r="J443" s="9"/>
      <c r="K443" s="9"/>
      <c r="L443" s="9"/>
      <c r="M443" s="9"/>
      <c r="N443" s="9"/>
      <c r="O443" s="9"/>
      <c r="P443" s="9"/>
      <c r="Q443" s="9"/>
      <c r="R443" s="9"/>
      <c r="S443" s="9"/>
      <c r="T443" s="9"/>
      <c r="U443" s="9"/>
      <c r="V443" s="9"/>
      <c r="W443" s="9"/>
      <c r="X443" s="9"/>
    </row>
    <row r="444" spans="1:24" s="12" customFormat="1" ht="118.5" customHeight="1" x14ac:dyDescent="0.25">
      <c r="A444" s="42">
        <v>45373</v>
      </c>
      <c r="B444" s="32" t="s">
        <v>255</v>
      </c>
      <c r="C444" s="21" t="s">
        <v>256</v>
      </c>
      <c r="D444" s="62">
        <v>15770</v>
      </c>
      <c r="E444" s="91"/>
      <c r="F444" s="101">
        <f t="shared" si="5"/>
        <v>31170520.959999986</v>
      </c>
      <c r="G444" s="103"/>
      <c r="H444" s="2"/>
      <c r="I444" s="9"/>
      <c r="J444" s="9"/>
      <c r="K444" s="9"/>
      <c r="L444" s="9"/>
      <c r="M444" s="9"/>
      <c r="N444" s="9"/>
      <c r="O444" s="9"/>
      <c r="P444" s="9"/>
      <c r="Q444" s="9"/>
      <c r="R444" s="9"/>
      <c r="S444" s="9"/>
      <c r="T444" s="9"/>
      <c r="U444" s="9"/>
      <c r="V444" s="9"/>
      <c r="W444" s="9"/>
      <c r="X444" s="9"/>
    </row>
    <row r="445" spans="1:24" s="12" customFormat="1" ht="124.5" customHeight="1" x14ac:dyDescent="0.25">
      <c r="A445" s="42">
        <v>45373</v>
      </c>
      <c r="B445" s="32" t="s">
        <v>257</v>
      </c>
      <c r="C445" s="21" t="s">
        <v>258</v>
      </c>
      <c r="D445" s="62">
        <v>150880</v>
      </c>
      <c r="E445" s="91"/>
      <c r="F445" s="101">
        <f t="shared" si="5"/>
        <v>31019640.959999986</v>
      </c>
      <c r="G445" s="103"/>
      <c r="H445" s="2"/>
      <c r="I445" s="9"/>
      <c r="J445" s="9"/>
      <c r="K445" s="9"/>
      <c r="L445" s="9"/>
      <c r="M445" s="9"/>
      <c r="N445" s="9"/>
      <c r="O445" s="9"/>
      <c r="P445" s="9"/>
      <c r="Q445" s="9"/>
      <c r="R445" s="9"/>
      <c r="S445" s="9"/>
      <c r="T445" s="9"/>
      <c r="U445" s="9"/>
      <c r="V445" s="9"/>
      <c r="W445" s="9"/>
      <c r="X445" s="9"/>
    </row>
    <row r="446" spans="1:24" s="12" customFormat="1" ht="111" customHeight="1" x14ac:dyDescent="0.25">
      <c r="A446" s="42">
        <v>45373</v>
      </c>
      <c r="B446" s="32" t="s">
        <v>259</v>
      </c>
      <c r="C446" s="21" t="s">
        <v>260</v>
      </c>
      <c r="D446" s="62">
        <v>2150</v>
      </c>
      <c r="E446" s="91"/>
      <c r="F446" s="101">
        <f t="shared" si="5"/>
        <v>31017490.959999986</v>
      </c>
      <c r="G446" s="103"/>
      <c r="H446" s="2"/>
      <c r="I446" s="9"/>
      <c r="J446" s="9"/>
      <c r="K446" s="9"/>
      <c r="L446" s="9"/>
      <c r="M446" s="9"/>
      <c r="N446" s="9"/>
      <c r="O446" s="9"/>
      <c r="P446" s="9"/>
      <c r="Q446" s="9"/>
      <c r="R446" s="9"/>
      <c r="S446" s="9"/>
      <c r="T446" s="9"/>
      <c r="U446" s="9"/>
      <c r="V446" s="9"/>
      <c r="W446" s="9"/>
      <c r="X446" s="9"/>
    </row>
    <row r="447" spans="1:24" s="12" customFormat="1" ht="141" customHeight="1" x14ac:dyDescent="0.25">
      <c r="A447" s="42">
        <v>45377</v>
      </c>
      <c r="B447" s="32" t="s">
        <v>261</v>
      </c>
      <c r="C447" s="21" t="s">
        <v>262</v>
      </c>
      <c r="D447" s="62">
        <v>65012.5</v>
      </c>
      <c r="E447" s="91"/>
      <c r="F447" s="101">
        <f t="shared" si="5"/>
        <v>30952478.459999986</v>
      </c>
      <c r="G447" s="103"/>
      <c r="H447" s="2"/>
      <c r="I447" s="9"/>
      <c r="J447" s="9"/>
      <c r="K447" s="9"/>
      <c r="L447" s="9"/>
      <c r="M447" s="9"/>
      <c r="N447" s="9"/>
      <c r="O447" s="9"/>
      <c r="P447" s="9"/>
      <c r="Q447" s="9"/>
      <c r="R447" s="9"/>
      <c r="S447" s="9"/>
      <c r="T447" s="9"/>
      <c r="U447" s="9"/>
      <c r="V447" s="9"/>
      <c r="W447" s="9"/>
      <c r="X447" s="9"/>
    </row>
    <row r="448" spans="1:24" s="12" customFormat="1" ht="123" customHeight="1" x14ac:dyDescent="0.25">
      <c r="A448" s="42">
        <v>45377</v>
      </c>
      <c r="B448" s="32" t="s">
        <v>263</v>
      </c>
      <c r="C448" s="21" t="s">
        <v>264</v>
      </c>
      <c r="D448" s="62">
        <v>138372.5</v>
      </c>
      <c r="E448" s="91"/>
      <c r="F448" s="101">
        <f t="shared" si="5"/>
        <v>30814105.959999986</v>
      </c>
      <c r="G448" s="103"/>
      <c r="H448" s="2"/>
      <c r="I448" s="9"/>
      <c r="J448" s="9"/>
      <c r="K448" s="9"/>
      <c r="L448" s="9"/>
      <c r="M448" s="9"/>
      <c r="N448" s="9"/>
      <c r="O448" s="9"/>
      <c r="P448" s="9"/>
      <c r="Q448" s="9"/>
      <c r="R448" s="9"/>
      <c r="S448" s="9"/>
      <c r="T448" s="9"/>
      <c r="U448" s="9"/>
      <c r="V448" s="9"/>
      <c r="W448" s="9"/>
      <c r="X448" s="9"/>
    </row>
    <row r="449" spans="1:24" s="12" customFormat="1" ht="141.75" customHeight="1" x14ac:dyDescent="0.25">
      <c r="A449" s="42">
        <v>45377</v>
      </c>
      <c r="B449" s="32" t="s">
        <v>265</v>
      </c>
      <c r="C449" s="21" t="s">
        <v>262</v>
      </c>
      <c r="D449" s="62">
        <v>6982.5</v>
      </c>
      <c r="E449" s="91"/>
      <c r="F449" s="101">
        <f t="shared" si="5"/>
        <v>30807123.459999986</v>
      </c>
      <c r="G449" s="103"/>
      <c r="H449" s="2"/>
      <c r="I449" s="9"/>
      <c r="J449" s="9"/>
      <c r="K449" s="9"/>
      <c r="L449" s="9"/>
      <c r="M449" s="9"/>
      <c r="N449" s="9"/>
      <c r="O449" s="9"/>
      <c r="P449" s="9"/>
      <c r="Q449" s="9"/>
      <c r="R449" s="9"/>
      <c r="S449" s="9"/>
      <c r="T449" s="9"/>
      <c r="U449" s="9"/>
      <c r="V449" s="9"/>
      <c r="W449" s="9"/>
      <c r="X449" s="9"/>
    </row>
    <row r="450" spans="1:24" s="12" customFormat="1" ht="116.25" customHeight="1" x14ac:dyDescent="0.25">
      <c r="A450" s="42">
        <v>45378</v>
      </c>
      <c r="B450" s="32" t="s">
        <v>266</v>
      </c>
      <c r="C450" s="21" t="s">
        <v>264</v>
      </c>
      <c r="D450" s="62">
        <v>499630</v>
      </c>
      <c r="E450" s="91"/>
      <c r="F450" s="101">
        <f t="shared" si="5"/>
        <v>30307493.459999986</v>
      </c>
      <c r="G450" s="103"/>
      <c r="H450" s="2"/>
      <c r="I450" s="9"/>
      <c r="J450" s="9"/>
      <c r="K450" s="9"/>
      <c r="L450" s="9"/>
      <c r="M450" s="9"/>
      <c r="N450" s="9"/>
      <c r="O450" s="9"/>
      <c r="P450" s="9"/>
      <c r="Q450" s="9"/>
      <c r="R450" s="9"/>
      <c r="S450" s="9"/>
      <c r="T450" s="9"/>
      <c r="U450" s="9"/>
      <c r="V450" s="9"/>
      <c r="W450" s="9"/>
      <c r="X450" s="9"/>
    </row>
    <row r="451" spans="1:24" ht="30" customHeight="1" x14ac:dyDescent="0.25">
      <c r="A451" s="42">
        <v>45382</v>
      </c>
      <c r="B451" s="32"/>
      <c r="C451" s="19" t="s">
        <v>34</v>
      </c>
      <c r="D451" s="88">
        <v>43956.74</v>
      </c>
      <c r="E451" s="87"/>
      <c r="F451" s="101">
        <f t="shared" si="5"/>
        <v>30263536.719999988</v>
      </c>
      <c r="G451" s="103"/>
    </row>
    <row r="452" spans="1:24" ht="30" customHeight="1" x14ac:dyDescent="0.25">
      <c r="A452" s="93">
        <v>45382</v>
      </c>
      <c r="B452" s="33"/>
      <c r="C452" s="31" t="s">
        <v>31</v>
      </c>
      <c r="D452" s="62">
        <v>175</v>
      </c>
      <c r="E452" s="92"/>
      <c r="F452" s="101">
        <f t="shared" ref="F452:F453" si="6">F451-D452+E452</f>
        <v>30263361.719999988</v>
      </c>
      <c r="G452" s="103"/>
    </row>
    <row r="453" spans="1:24" ht="30" customHeight="1" thickBot="1" x14ac:dyDescent="0.3">
      <c r="A453" s="106" t="str">
        <f>$A$22</f>
        <v>BALANCE AL 31/03/2024</v>
      </c>
      <c r="B453" s="107"/>
      <c r="C453" s="107"/>
      <c r="D453" s="107"/>
      <c r="E453" s="115"/>
      <c r="F453" s="102">
        <f t="shared" si="6"/>
        <v>30263361.719999988</v>
      </c>
      <c r="G453" s="103"/>
    </row>
    <row r="454" spans="1:24" x14ac:dyDescent="0.25">
      <c r="A454" s="35"/>
      <c r="B454" s="35"/>
      <c r="C454" s="35"/>
      <c r="D454" s="35"/>
      <c r="E454" s="56"/>
      <c r="F454" s="74"/>
    </row>
    <row r="455" spans="1:24" x14ac:dyDescent="0.25">
      <c r="A455" s="35"/>
      <c r="B455" s="35"/>
      <c r="C455" s="35"/>
      <c r="D455" s="35"/>
      <c r="E455" s="56"/>
      <c r="F455" s="74"/>
    </row>
    <row r="456" spans="1:24" ht="20.100000000000001" customHeight="1" x14ac:dyDescent="0.25">
      <c r="A456" s="44"/>
      <c r="C456" s="47"/>
      <c r="D456" s="9"/>
      <c r="E456" s="9"/>
      <c r="F456" s="9"/>
    </row>
    <row r="457" spans="1:24" ht="20.100000000000001" customHeight="1" x14ac:dyDescent="0.25">
      <c r="D457" s="9"/>
      <c r="E457" s="9"/>
      <c r="F457" s="9"/>
    </row>
    <row r="458" spans="1:24" ht="20.100000000000001" customHeight="1" x14ac:dyDescent="0.25">
      <c r="A458" s="117" t="s">
        <v>10</v>
      </c>
      <c r="B458" s="117"/>
      <c r="D458" s="118" t="s">
        <v>35</v>
      </c>
      <c r="E458" s="118"/>
      <c r="F458" s="118"/>
    </row>
    <row r="459" spans="1:24" ht="20.100000000000001" customHeight="1" x14ac:dyDescent="0.25">
      <c r="A459" s="109" t="s">
        <v>11</v>
      </c>
      <c r="B459" s="109"/>
      <c r="D459" s="110" t="s">
        <v>32</v>
      </c>
      <c r="E459" s="110"/>
      <c r="F459" s="110"/>
    </row>
    <row r="460" spans="1:24" ht="20.100000000000001" customHeight="1" x14ac:dyDescent="0.25">
      <c r="A460" s="111" t="s">
        <v>12</v>
      </c>
      <c r="B460" s="111"/>
      <c r="D460" s="112" t="s">
        <v>13</v>
      </c>
      <c r="E460" s="112"/>
      <c r="F460" s="112"/>
    </row>
    <row r="461" spans="1:24" ht="20.100000000000001" customHeight="1" x14ac:dyDescent="0.25">
      <c r="A461" s="111"/>
      <c r="B461" s="111"/>
    </row>
    <row r="462" spans="1:24" ht="20.100000000000001" customHeight="1" x14ac:dyDescent="0.25">
      <c r="A462" s="39"/>
      <c r="B462" s="1"/>
    </row>
    <row r="463" spans="1:24" ht="20.100000000000001" customHeight="1" x14ac:dyDescent="0.25">
      <c r="A463" s="39"/>
      <c r="B463" s="1"/>
      <c r="C463" s="58" t="s">
        <v>36</v>
      </c>
      <c r="D463" s="9"/>
      <c r="E463" s="9"/>
      <c r="G463" s="27"/>
    </row>
    <row r="464" spans="1:24" ht="20.100000000000001" customHeight="1" x14ac:dyDescent="0.25">
      <c r="A464" s="39"/>
      <c r="B464" s="1"/>
      <c r="C464" s="56" t="s">
        <v>14</v>
      </c>
      <c r="D464" s="11"/>
      <c r="E464" s="11"/>
      <c r="G464" s="27"/>
    </row>
    <row r="465" spans="1:24" x14ac:dyDescent="0.25">
      <c r="A465" s="39"/>
      <c r="B465" s="1"/>
      <c r="C465" s="49" t="s">
        <v>15</v>
      </c>
      <c r="D465" s="9"/>
      <c r="G465" s="27"/>
    </row>
    <row r="466" spans="1:24" ht="15" customHeight="1" x14ac:dyDescent="0.25">
      <c r="A466" s="39"/>
      <c r="B466" s="1"/>
      <c r="C466" s="48"/>
      <c r="D466" s="9"/>
    </row>
    <row r="467" spans="1:24" ht="15" customHeight="1" x14ac:dyDescent="0.25">
      <c r="A467" s="39"/>
      <c r="B467" s="1"/>
      <c r="C467" s="48"/>
      <c r="D467" s="9"/>
    </row>
    <row r="468" spans="1:24" ht="15" customHeight="1" x14ac:dyDescent="0.25">
      <c r="A468" s="39"/>
      <c r="B468" s="1"/>
      <c r="C468" s="48"/>
      <c r="D468" s="9"/>
    </row>
    <row r="469" spans="1:24" ht="15" customHeight="1" x14ac:dyDescent="0.25">
      <c r="A469" s="39"/>
      <c r="B469" s="1"/>
      <c r="C469" s="48"/>
      <c r="D469" s="9"/>
      <c r="G469" s="27"/>
    </row>
    <row r="470" spans="1:24" s="14" customFormat="1" ht="15" customHeight="1" x14ac:dyDescent="0.25">
      <c r="A470" s="39"/>
      <c r="B470" s="1"/>
      <c r="C470" s="48"/>
      <c r="D470" s="9"/>
      <c r="E470" s="12"/>
      <c r="F470" s="12"/>
      <c r="G470" s="27"/>
      <c r="H470" s="27"/>
      <c r="I470" s="27"/>
      <c r="J470" s="27"/>
      <c r="K470" s="27"/>
      <c r="L470" s="27"/>
      <c r="M470" s="27"/>
      <c r="N470" s="27"/>
      <c r="O470" s="27"/>
      <c r="P470" s="27"/>
      <c r="Q470" s="27"/>
      <c r="R470" s="27"/>
      <c r="S470" s="27"/>
      <c r="T470" s="27"/>
      <c r="U470" s="27"/>
      <c r="V470" s="27"/>
      <c r="W470" s="27"/>
      <c r="X470" s="27"/>
    </row>
    <row r="471" spans="1:24" s="14" customFormat="1" ht="15" customHeight="1" x14ac:dyDescent="0.25">
      <c r="A471" s="39"/>
      <c r="B471" s="1"/>
      <c r="C471" s="48"/>
      <c r="D471" s="9"/>
      <c r="E471" s="12"/>
      <c r="F471" s="12"/>
      <c r="G471" s="27"/>
      <c r="H471" s="27"/>
      <c r="I471" s="27"/>
      <c r="J471" s="27"/>
      <c r="K471" s="27"/>
      <c r="L471" s="27"/>
      <c r="M471" s="27"/>
      <c r="N471" s="27"/>
      <c r="O471" s="27"/>
      <c r="P471" s="27"/>
      <c r="Q471" s="27"/>
      <c r="R471" s="27"/>
      <c r="S471" s="27"/>
      <c r="T471" s="27"/>
      <c r="U471" s="27"/>
      <c r="V471" s="27"/>
      <c r="W471" s="27"/>
      <c r="X471" s="27"/>
    </row>
    <row r="472" spans="1:24" ht="15" customHeight="1" x14ac:dyDescent="0.25">
      <c r="A472" s="39"/>
      <c r="B472" s="1"/>
      <c r="C472" s="48"/>
      <c r="D472" s="9"/>
    </row>
    <row r="473" spans="1:24" ht="15" customHeight="1" x14ac:dyDescent="0.25">
      <c r="A473" s="39"/>
      <c r="B473" s="1"/>
      <c r="C473" s="48"/>
      <c r="D473" s="9"/>
    </row>
    <row r="474" spans="1:24" ht="15" customHeight="1" x14ac:dyDescent="0.25">
      <c r="A474" s="39"/>
      <c r="B474" s="1"/>
    </row>
    <row r="475" spans="1:24" s="14" customFormat="1" ht="15" customHeight="1" x14ac:dyDescent="0.25">
      <c r="A475" s="39"/>
      <c r="B475" s="1"/>
      <c r="C475" s="46"/>
      <c r="D475" s="12"/>
      <c r="E475" s="12"/>
      <c r="F475" s="12"/>
      <c r="G475" s="2"/>
      <c r="H475" s="27"/>
      <c r="I475" s="27"/>
      <c r="J475" s="27"/>
      <c r="K475" s="27"/>
      <c r="L475" s="27"/>
      <c r="M475" s="27"/>
      <c r="N475" s="27"/>
      <c r="O475" s="27"/>
      <c r="P475" s="27"/>
      <c r="Q475" s="27"/>
      <c r="R475" s="27"/>
      <c r="S475" s="27"/>
      <c r="T475" s="27"/>
      <c r="U475" s="27"/>
      <c r="V475" s="27"/>
      <c r="W475" s="27"/>
      <c r="X475" s="27"/>
    </row>
    <row r="476" spans="1:24" s="14" customFormat="1" x14ac:dyDescent="0.25">
      <c r="A476" s="39"/>
      <c r="B476" s="1"/>
      <c r="C476" s="46"/>
      <c r="D476" s="12"/>
      <c r="E476" s="12"/>
      <c r="F476" s="12"/>
      <c r="G476" s="2"/>
      <c r="H476" s="27"/>
      <c r="I476" s="27"/>
      <c r="J476" s="27"/>
      <c r="K476" s="27"/>
      <c r="L476" s="27"/>
      <c r="M476" s="27"/>
      <c r="N476" s="27"/>
      <c r="O476" s="27"/>
      <c r="P476" s="27"/>
      <c r="Q476" s="27"/>
      <c r="R476" s="27"/>
      <c r="S476" s="27"/>
      <c r="T476" s="27"/>
      <c r="U476" s="27"/>
      <c r="V476" s="27"/>
      <c r="W476" s="27"/>
      <c r="X476" s="27"/>
    </row>
    <row r="477" spans="1:24" s="14" customFormat="1" ht="20.100000000000001" customHeight="1" x14ac:dyDescent="0.25">
      <c r="A477" s="113" t="s">
        <v>19</v>
      </c>
      <c r="B477" s="113"/>
      <c r="C477" s="113"/>
      <c r="D477" s="113"/>
      <c r="E477" s="113"/>
      <c r="F477" s="113"/>
      <c r="G477" s="2"/>
      <c r="H477" s="27"/>
      <c r="I477" s="27"/>
      <c r="J477" s="27"/>
      <c r="K477" s="27"/>
      <c r="L477" s="27"/>
      <c r="M477" s="27"/>
      <c r="N477" s="27"/>
      <c r="O477" s="27"/>
      <c r="P477" s="27"/>
      <c r="Q477" s="27"/>
      <c r="R477" s="27"/>
      <c r="S477" s="27"/>
      <c r="T477" s="27"/>
      <c r="U477" s="27"/>
      <c r="V477" s="27"/>
      <c r="W477" s="27"/>
      <c r="X477" s="27"/>
    </row>
    <row r="478" spans="1:24" ht="20.100000000000001" customHeight="1" x14ac:dyDescent="0.25">
      <c r="A478" s="113" t="s">
        <v>27</v>
      </c>
      <c r="B478" s="113"/>
      <c r="C478" s="113"/>
      <c r="D478" s="113"/>
      <c r="E478" s="113"/>
      <c r="F478" s="113"/>
    </row>
    <row r="479" spans="1:24" ht="20.100000000000001" customHeight="1" x14ac:dyDescent="0.25">
      <c r="A479" s="113" t="s">
        <v>30</v>
      </c>
      <c r="B479" s="113"/>
      <c r="C479" s="113"/>
      <c r="D479" s="113"/>
      <c r="E479" s="113"/>
      <c r="F479" s="113"/>
    </row>
    <row r="480" spans="1:24" ht="20.100000000000001" customHeight="1" x14ac:dyDescent="0.25">
      <c r="A480" s="113" t="str">
        <f>$A$17</f>
        <v>DEL 01 AL 31 DE MARZO 2024</v>
      </c>
      <c r="B480" s="113"/>
      <c r="C480" s="113"/>
      <c r="D480" s="113"/>
      <c r="E480" s="113"/>
      <c r="F480" s="113"/>
    </row>
    <row r="481" spans="1:6" ht="20.100000000000001" customHeight="1" thickBot="1" x14ac:dyDescent="0.3">
      <c r="A481" s="114" t="s">
        <v>3</v>
      </c>
      <c r="B481" s="114"/>
      <c r="C481" s="114"/>
      <c r="D481" s="114"/>
      <c r="E481" s="114"/>
      <c r="F481" s="114"/>
    </row>
    <row r="482" spans="1:6" ht="30" customHeight="1" x14ac:dyDescent="0.25">
      <c r="A482" s="38" t="s">
        <v>4</v>
      </c>
      <c r="B482" s="16" t="s">
        <v>5</v>
      </c>
      <c r="C482" s="50" t="s">
        <v>6</v>
      </c>
      <c r="D482" s="17" t="s">
        <v>7</v>
      </c>
      <c r="E482" s="17" t="s">
        <v>8</v>
      </c>
      <c r="F482" s="73" t="s">
        <v>9</v>
      </c>
    </row>
    <row r="483" spans="1:6" ht="30" customHeight="1" x14ac:dyDescent="0.25">
      <c r="A483" s="119" t="str">
        <f>$A$20</f>
        <v>BALANCE INICIAL</v>
      </c>
      <c r="B483" s="120"/>
      <c r="C483" s="120"/>
      <c r="D483" s="120"/>
      <c r="E483" s="121"/>
      <c r="F483" s="79">
        <v>156133.92000000001</v>
      </c>
    </row>
    <row r="484" spans="1:6" ht="30" customHeight="1" x14ac:dyDescent="0.25">
      <c r="A484" s="23">
        <v>45382</v>
      </c>
      <c r="B484" s="7"/>
      <c r="C484" s="59" t="s">
        <v>31</v>
      </c>
      <c r="D484" s="71">
        <v>175</v>
      </c>
      <c r="E484" s="6"/>
      <c r="F484" s="75">
        <f>+F483-D484+E484</f>
        <v>155958.92000000001</v>
      </c>
    </row>
    <row r="485" spans="1:6" ht="30" customHeight="1" thickBot="1" x14ac:dyDescent="0.3">
      <c r="A485" s="106" t="str">
        <f>$A$22</f>
        <v>BALANCE AL 31/03/2024</v>
      </c>
      <c r="B485" s="107"/>
      <c r="C485" s="107"/>
      <c r="D485" s="107"/>
      <c r="E485" s="115"/>
      <c r="F485" s="82">
        <f>F483-D484</f>
        <v>155958.92000000001</v>
      </c>
    </row>
    <row r="486" spans="1:6" x14ac:dyDescent="0.25">
      <c r="A486" s="41"/>
      <c r="C486" s="47"/>
      <c r="D486" s="9"/>
      <c r="E486" s="9"/>
      <c r="F486" s="68"/>
    </row>
    <row r="489" spans="1:6" x14ac:dyDescent="0.25">
      <c r="A489" s="116"/>
      <c r="B489" s="116"/>
      <c r="D489" s="9"/>
      <c r="E489" s="9"/>
      <c r="F489" s="9"/>
    </row>
    <row r="490" spans="1:6" x14ac:dyDescent="0.25">
      <c r="A490" s="117" t="s">
        <v>10</v>
      </c>
      <c r="B490" s="117"/>
      <c r="D490" s="118" t="s">
        <v>35</v>
      </c>
      <c r="E490" s="118"/>
      <c r="F490" s="118"/>
    </row>
    <row r="491" spans="1:6" x14ac:dyDescent="0.25">
      <c r="A491" s="109" t="s">
        <v>11</v>
      </c>
      <c r="B491" s="109"/>
      <c r="D491" s="110" t="s">
        <v>32</v>
      </c>
      <c r="E491" s="110"/>
      <c r="F491" s="110"/>
    </row>
    <row r="492" spans="1:6" x14ac:dyDescent="0.25">
      <c r="A492" s="111" t="s">
        <v>12</v>
      </c>
      <c r="B492" s="111"/>
      <c r="D492" s="112" t="s">
        <v>13</v>
      </c>
      <c r="E492" s="112"/>
      <c r="F492" s="112"/>
    </row>
    <row r="493" spans="1:6" x14ac:dyDescent="0.25">
      <c r="A493" s="39"/>
      <c r="B493" s="1"/>
    </row>
    <row r="494" spans="1:6" x14ac:dyDescent="0.25">
      <c r="C494" s="60"/>
      <c r="D494" s="9"/>
      <c r="E494" s="9"/>
    </row>
    <row r="495" spans="1:6" ht="18.75" customHeight="1" x14ac:dyDescent="0.25">
      <c r="C495" s="61" t="s">
        <v>36</v>
      </c>
      <c r="D495" s="9"/>
    </row>
    <row r="496" spans="1:6" ht="20.25" customHeight="1" x14ac:dyDescent="0.25">
      <c r="C496" s="56" t="s">
        <v>14</v>
      </c>
      <c r="D496" s="11"/>
    </row>
    <row r="497" spans="3:3" ht="22.5" customHeight="1" x14ac:dyDescent="0.25">
      <c r="C497" s="49" t="s">
        <v>15</v>
      </c>
    </row>
  </sheetData>
  <mergeCells count="163">
    <mergeCell ref="A20:E20"/>
    <mergeCell ref="A14:F14"/>
    <mergeCell ref="A15:F15"/>
    <mergeCell ref="A16:F16"/>
    <mergeCell ref="A17:F17"/>
    <mergeCell ref="A18:F18"/>
    <mergeCell ref="A1:F1"/>
    <mergeCell ref="A5:F5"/>
    <mergeCell ref="A6:F6"/>
    <mergeCell ref="A7:F7"/>
    <mergeCell ref="C30:D30"/>
    <mergeCell ref="C31:D31"/>
    <mergeCell ref="C32:D32"/>
    <mergeCell ref="A42:F42"/>
    <mergeCell ref="A43:F43"/>
    <mergeCell ref="A44:F44"/>
    <mergeCell ref="A26:B26"/>
    <mergeCell ref="E26:F26"/>
    <mergeCell ref="A27:B27"/>
    <mergeCell ref="E27:F27"/>
    <mergeCell ref="A28:B28"/>
    <mergeCell ref="E28:F28"/>
    <mergeCell ref="A97:B97"/>
    <mergeCell ref="E97:F97"/>
    <mergeCell ref="C99:D99"/>
    <mergeCell ref="C100:D100"/>
    <mergeCell ref="C101:D101"/>
    <mergeCell ref="A110:F110"/>
    <mergeCell ref="A45:F45"/>
    <mergeCell ref="A46:F46"/>
    <mergeCell ref="A92:E92"/>
    <mergeCell ref="A95:B95"/>
    <mergeCell ref="E95:F95"/>
    <mergeCell ref="A96:B96"/>
    <mergeCell ref="E96:F96"/>
    <mergeCell ref="A48:E48"/>
    <mergeCell ref="A120:E120"/>
    <mergeCell ref="A124:B124"/>
    <mergeCell ref="E124:F124"/>
    <mergeCell ref="A125:B125"/>
    <mergeCell ref="E125:F125"/>
    <mergeCell ref="A126:B126"/>
    <mergeCell ref="E126:F126"/>
    <mergeCell ref="A111:F111"/>
    <mergeCell ref="A112:F112"/>
    <mergeCell ref="A113:F113"/>
    <mergeCell ref="A114:F114"/>
    <mergeCell ref="A115:F115"/>
    <mergeCell ref="A116:F116"/>
    <mergeCell ref="A118:E118"/>
    <mergeCell ref="A141:F141"/>
    <mergeCell ref="A142:F142"/>
    <mergeCell ref="A143:F143"/>
    <mergeCell ref="A144:F144"/>
    <mergeCell ref="A145:F145"/>
    <mergeCell ref="A146:F146"/>
    <mergeCell ref="C128:D128"/>
    <mergeCell ref="C129:D129"/>
    <mergeCell ref="C130:D130"/>
    <mergeCell ref="C131:D131"/>
    <mergeCell ref="A157:B157"/>
    <mergeCell ref="E157:F157"/>
    <mergeCell ref="A158:B158"/>
    <mergeCell ref="E158:F158"/>
    <mergeCell ref="C160:D160"/>
    <mergeCell ref="C161:D161"/>
    <mergeCell ref="A147:F147"/>
    <mergeCell ref="A151:E151"/>
    <mergeCell ref="A155:B155"/>
    <mergeCell ref="E155:F155"/>
    <mergeCell ref="A156:B156"/>
    <mergeCell ref="E156:F156"/>
    <mergeCell ref="A149:E149"/>
    <mergeCell ref="A184:F184"/>
    <mergeCell ref="A188:E188"/>
    <mergeCell ref="A192:B192"/>
    <mergeCell ref="D192:F192"/>
    <mergeCell ref="A193:B193"/>
    <mergeCell ref="D193:F193"/>
    <mergeCell ref="C162:D162"/>
    <mergeCell ref="C170:D170"/>
    <mergeCell ref="A180:F180"/>
    <mergeCell ref="A181:F181"/>
    <mergeCell ref="A182:F182"/>
    <mergeCell ref="A183:F183"/>
    <mergeCell ref="A186:E186"/>
    <mergeCell ref="A226:F226"/>
    <mergeCell ref="A227:F227"/>
    <mergeCell ref="A228:F228"/>
    <mergeCell ref="A229:F229"/>
    <mergeCell ref="A230:F230"/>
    <mergeCell ref="A234:E234"/>
    <mergeCell ref="A194:B194"/>
    <mergeCell ref="D194:F194"/>
    <mergeCell ref="A195:B195"/>
    <mergeCell ref="C197:D197"/>
    <mergeCell ref="C198:D198"/>
    <mergeCell ref="C199:D199"/>
    <mergeCell ref="A232:E232"/>
    <mergeCell ref="C245:D245"/>
    <mergeCell ref="C246:D246"/>
    <mergeCell ref="C247:D247"/>
    <mergeCell ref="A284:F284"/>
    <mergeCell ref="A285:F285"/>
    <mergeCell ref="A286:F286"/>
    <mergeCell ref="A239:B239"/>
    <mergeCell ref="D239:F239"/>
    <mergeCell ref="A240:B240"/>
    <mergeCell ref="D240:F240"/>
    <mergeCell ref="A241:B241"/>
    <mergeCell ref="D241:F241"/>
    <mergeCell ref="A297:B297"/>
    <mergeCell ref="D297:F297"/>
    <mergeCell ref="A324:F324"/>
    <mergeCell ref="A325:F325"/>
    <mergeCell ref="A326:F326"/>
    <mergeCell ref="A327:F327"/>
    <mergeCell ref="A287:F287"/>
    <mergeCell ref="A288:F288"/>
    <mergeCell ref="A292:E292"/>
    <mergeCell ref="A295:B295"/>
    <mergeCell ref="D295:F295"/>
    <mergeCell ref="A296:B296"/>
    <mergeCell ref="D296:F296"/>
    <mergeCell ref="A290:E290"/>
    <mergeCell ref="A359:E359"/>
    <mergeCell ref="A339:B339"/>
    <mergeCell ref="D339:F339"/>
    <mergeCell ref="A353:F353"/>
    <mergeCell ref="A354:F354"/>
    <mergeCell ref="A355:F355"/>
    <mergeCell ref="A356:F356"/>
    <mergeCell ref="A328:F328"/>
    <mergeCell ref="A333:E333"/>
    <mergeCell ref="A337:B337"/>
    <mergeCell ref="D337:F337"/>
    <mergeCell ref="A338:B338"/>
    <mergeCell ref="D338:F338"/>
    <mergeCell ref="A330:E330"/>
    <mergeCell ref="A22:E22"/>
    <mergeCell ref="A491:B491"/>
    <mergeCell ref="D491:F491"/>
    <mergeCell ref="A492:B492"/>
    <mergeCell ref="D492:F492"/>
    <mergeCell ref="A480:F480"/>
    <mergeCell ref="A481:F481"/>
    <mergeCell ref="A485:E485"/>
    <mergeCell ref="A489:B489"/>
    <mergeCell ref="A490:B490"/>
    <mergeCell ref="D490:F490"/>
    <mergeCell ref="A483:E483"/>
    <mergeCell ref="A460:B460"/>
    <mergeCell ref="D460:F460"/>
    <mergeCell ref="A461:B461"/>
    <mergeCell ref="A477:F477"/>
    <mergeCell ref="A478:F478"/>
    <mergeCell ref="A479:F479"/>
    <mergeCell ref="A357:F357"/>
    <mergeCell ref="A453:E453"/>
    <mergeCell ref="A458:B458"/>
    <mergeCell ref="D458:F458"/>
    <mergeCell ref="A459:B459"/>
    <mergeCell ref="D459:F459"/>
  </mergeCells>
  <printOptions horizontalCentered="1"/>
  <pageMargins left="0.70866141732283472" right="0.70866141732283472" top="0.74803149606299213" bottom="0.74803149606299213" header="0.31496062992125984" footer="0.31496062992125984"/>
  <pageSetup scale="52" orientation="portrait" r:id="rId1"/>
  <headerFooter>
    <oddFooter>Página &amp;P</oddFooter>
  </headerFooter>
  <rowBreaks count="13" manualBreakCount="13">
    <brk id="34" max="16383" man="1"/>
    <brk id="78" max="16383" man="1"/>
    <brk id="101" max="16383" man="1"/>
    <brk id="132" max="16383" man="1"/>
    <brk id="168" max="16383" man="1"/>
    <brk id="216" max="16383" man="1"/>
    <brk id="274" max="16383" man="1"/>
    <brk id="312" max="16383" man="1"/>
    <brk id="348" max="16383" man="1"/>
    <brk id="419" max="16383" man="1"/>
    <brk id="433" max="16383" man="1"/>
    <brk id="445" max="16383" man="1"/>
    <brk id="467" max="16383" man="1"/>
  </rowBreaks>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LIBRO BANCO MARZO 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Yohelina Ferreras de Méndez</dc:creator>
  <cp:lastModifiedBy>Yohelina Ferreras de Méndez</cp:lastModifiedBy>
  <cp:lastPrinted>2024-04-04T19:25:11Z</cp:lastPrinted>
  <dcterms:created xsi:type="dcterms:W3CDTF">2023-05-08T15:17:30Z</dcterms:created>
  <dcterms:modified xsi:type="dcterms:W3CDTF">2024-04-05T16:31:15Z</dcterms:modified>
</cp:coreProperties>
</file>