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8.xml" ContentType="application/vnd.openxmlformats-officedocument.spreadsheetml.worksheet+xml"/>
  <Override PartName="/xl/styles.xml" ContentType="application/vnd.openxmlformats-officedocument.spreadsheetml.styles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12. Diciembre\"/>
    </mc:Choice>
  </mc:AlternateContent>
  <bookViews>
    <workbookView xWindow="0" yWindow="0" windowWidth="24120" windowHeight="11985" firstSheet="40" activeTab="40"/>
  </bookViews>
  <sheets>
    <sheet name="Gráfico1" sheetId="2" state="hidden" r:id="rId1"/>
    <sheet name="03-02-2016" sheetId="1" state="hidden" r:id="rId2"/>
    <sheet name="08-02-16" sheetId="3" state="hidden" r:id="rId3"/>
    <sheet name="6-01-2016" sheetId="5" state="hidden" r:id="rId4"/>
    <sheet name="22-02-2016" sheetId="4" state="hidden" r:id="rId5"/>
    <sheet name="24-02-2016" sheetId="6" state="hidden" r:id="rId6"/>
    <sheet name="03-03-2016" sheetId="7" state="hidden" r:id="rId7"/>
    <sheet name="9-03-2016" sheetId="8" state="hidden" r:id="rId8"/>
    <sheet name="23-03-2016" sheetId="9" state="hidden" r:id="rId9"/>
    <sheet name="existencia al 06-04-2016" sheetId="11" state="hidden" r:id="rId10"/>
    <sheet name="27-04-2016" sheetId="12" state="hidden" r:id="rId11"/>
    <sheet name="04-05-2016" sheetId="13" state="hidden" r:id="rId12"/>
    <sheet name="06-05-2016" sheetId="14" state="hidden" r:id="rId13"/>
    <sheet name="11-05-2016" sheetId="15" state="hidden" r:id="rId14"/>
    <sheet name="20-05-2016" sheetId="16" state="hidden" r:id="rId15"/>
    <sheet name="10-6-2016" sheetId="17" state="hidden" r:id="rId16"/>
    <sheet name="8-06-2016" sheetId="19" state="hidden" r:id="rId17"/>
    <sheet name="15-06-2016" sheetId="18" state="hidden" r:id="rId18"/>
    <sheet name="20-06-2016" sheetId="20" state="hidden" r:id="rId19"/>
    <sheet name="23-06-2016" sheetId="22" state="hidden" r:id="rId20"/>
    <sheet name="Hoja2" sheetId="21" state="hidden" r:id="rId21"/>
    <sheet name="29-06-2016" sheetId="23" state="hidden" r:id="rId22"/>
    <sheet name="6-07-2016" sheetId="24" state="hidden" r:id="rId23"/>
    <sheet name="MIERCOLES 27-07-2016" sheetId="25" state="hidden" r:id="rId24"/>
    <sheet name="miercoles 03-08-2016" sheetId="26" state="hidden" r:id="rId25"/>
    <sheet name="10-08-2016" sheetId="27" state="hidden" r:id="rId26"/>
    <sheet name="Hoja1" sheetId="28" state="hidden" r:id="rId27"/>
    <sheet name="Hoja3" sheetId="29" state="hidden" r:id="rId28"/>
    <sheet name="24-08-2016" sheetId="31" state="hidden" r:id="rId29"/>
    <sheet name="31-08-2016" sheetId="32" state="hidden" r:id="rId30"/>
    <sheet name="6-09-2016" sheetId="33" state="hidden" r:id="rId31"/>
    <sheet name="14-09-2016" sheetId="34" state="hidden" r:id="rId32"/>
    <sheet name="13-09-2016" sheetId="35" state="hidden" r:id="rId33"/>
    <sheet name="MAT. DIDACTICOS" sheetId="36" state="hidden" r:id="rId34"/>
    <sheet name="UTILES ESCOLARES" sheetId="37" state="hidden" r:id="rId35"/>
    <sheet name="Hoja5" sheetId="39" state="hidden" r:id="rId36"/>
    <sheet name="Hoja4" sheetId="38" state="hidden" r:id="rId37"/>
    <sheet name="22-09-2016" sheetId="40" state="hidden" r:id="rId38"/>
    <sheet name="28-09-2016" sheetId="41" state="hidden" r:id="rId39"/>
    <sheet name="05-10-2016" sheetId="42" state="hidden" r:id="rId40"/>
    <sheet name="Inventario en Almacén Materiale" sheetId="44" r:id="rId41"/>
    <sheet name="Hoja6" sheetId="43" state="hidden" r:id="rId42"/>
  </sheets>
  <definedNames>
    <definedName name="_xlnm._FilterDatabase" localSheetId="40" hidden="1">'Inventario en Almacén Materiale'!$C$1:$I$241</definedName>
    <definedName name="_xlnm.Print_Titles" localSheetId="6">'03-03-2016'!$1:$8</definedName>
    <definedName name="_xlnm.Print_Titles" localSheetId="11">'04-05-2016'!$1:$6</definedName>
    <definedName name="_xlnm.Print_Titles" localSheetId="39">'05-10-2016'!$1:$7</definedName>
    <definedName name="_xlnm.Print_Titles" localSheetId="25">'10-08-2016'!$1:$7</definedName>
    <definedName name="_xlnm.Print_Titles" localSheetId="15">'10-6-2016'!$1:$6</definedName>
    <definedName name="_xlnm.Print_Titles" localSheetId="13">'11-05-2016'!$1:$6</definedName>
    <definedName name="_xlnm.Print_Titles" localSheetId="31">'14-09-2016'!$1:$7</definedName>
    <definedName name="_xlnm.Print_Titles" localSheetId="17">'15-06-2016'!$1:$6</definedName>
    <definedName name="_xlnm.Print_Titles" localSheetId="4">'22-02-2016'!$4:$8</definedName>
    <definedName name="_xlnm.Print_Titles" localSheetId="37">'22-09-2016'!$1:$7</definedName>
    <definedName name="_xlnm.Print_Titles" localSheetId="8">'23-03-2016'!$1:$6</definedName>
    <definedName name="_xlnm.Print_Titles" localSheetId="19">'23-06-2016'!$1:$6</definedName>
    <definedName name="_xlnm.Print_Titles" localSheetId="10">'27-04-2016'!$1:$6</definedName>
    <definedName name="_xlnm.Print_Titles" localSheetId="38">'28-09-2016'!$1:$7</definedName>
    <definedName name="_xlnm.Print_Titles" localSheetId="29">'31-08-2016'!$1:$7</definedName>
    <definedName name="_xlnm.Print_Titles" localSheetId="30">'6-09-2016'!$1:$7</definedName>
    <definedName name="_xlnm.Print_Titles" localSheetId="7">'9-03-2016'!$1:$6</definedName>
    <definedName name="_xlnm.Print_Titles" localSheetId="9">'existencia al 06-04-2016'!$1:$6</definedName>
    <definedName name="_xlnm.Print_Titles" localSheetId="40">'Inventario en Almacén Materiale'!$1:$1</definedName>
    <definedName name="_xlnm.Print_Titles" localSheetId="24">'miercoles 03-08-2016'!$1:$7</definedName>
    <definedName name="_xlnm.Print_Titles" localSheetId="23">'MIERCOLES 27-07-2016'!$1:$6</definedName>
    <definedName name="_xlnm.Print_Titles" localSheetId="34">'UTILES ESCOLARES'!$1:$7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2" i="44" l="1"/>
  <c r="I35" i="44" l="1"/>
  <c r="I224" i="44" l="1"/>
  <c r="I239" i="44" l="1"/>
  <c r="I240" i="44"/>
  <c r="I241" i="44"/>
  <c r="I238" i="44" l="1"/>
  <c r="I67" i="44"/>
  <c r="I52" i="44"/>
  <c r="I237" i="44" l="1"/>
  <c r="I236" i="44"/>
  <c r="I235" i="44"/>
  <c r="I234" i="44"/>
  <c r="I233" i="44"/>
  <c r="I232" i="44"/>
  <c r="I231" i="44"/>
  <c r="I230" i="44"/>
  <c r="I229" i="44"/>
  <c r="I228" i="44"/>
  <c r="I227" i="44"/>
  <c r="I226" i="44"/>
  <c r="I225" i="44"/>
  <c r="I223" i="44" l="1"/>
  <c r="I222" i="44"/>
  <c r="I221" i="44"/>
  <c r="I220" i="44"/>
  <c r="I219" i="44"/>
  <c r="I218" i="44"/>
  <c r="I217" i="44"/>
  <c r="I216" i="44"/>
  <c r="I215" i="44"/>
  <c r="I214" i="44"/>
  <c r="I213" i="44"/>
  <c r="I212" i="44"/>
  <c r="I211" i="44"/>
  <c r="I210" i="44"/>
  <c r="I209" i="44"/>
  <c r="I208" i="44"/>
  <c r="I207" i="44"/>
  <c r="I206" i="44"/>
  <c r="I205" i="44"/>
  <c r="I204" i="44"/>
  <c r="I203" i="44"/>
  <c r="I202" i="44"/>
  <c r="I201" i="44"/>
  <c r="I200" i="44"/>
  <c r="I199" i="44"/>
  <c r="I198" i="44"/>
  <c r="I197" i="44"/>
  <c r="I196" i="44"/>
  <c r="I195" i="44"/>
  <c r="I194" i="44"/>
  <c r="I193" i="44"/>
  <c r="I192" i="44"/>
  <c r="I191" i="44"/>
  <c r="I190" i="44"/>
  <c r="I189" i="44"/>
  <c r="I188" i="44"/>
  <c r="I187" i="44"/>
  <c r="I186" i="44"/>
  <c r="I185" i="44"/>
  <c r="I184" i="44"/>
  <c r="I183" i="44"/>
  <c r="I182" i="44"/>
  <c r="I181" i="44"/>
  <c r="I180" i="44"/>
  <c r="I165" i="44"/>
  <c r="I164" i="44"/>
  <c r="I163" i="44"/>
  <c r="I162" i="44"/>
  <c r="I161" i="44"/>
  <c r="I160" i="44"/>
  <c r="I159" i="44"/>
  <c r="I158" i="44"/>
  <c r="I157" i="44"/>
  <c r="I156" i="44"/>
  <c r="I155" i="44"/>
  <c r="I179" i="44"/>
  <c r="I178" i="44"/>
  <c r="I177" i="44"/>
  <c r="I176" i="44"/>
  <c r="I175" i="44"/>
  <c r="I174" i="44"/>
  <c r="I173" i="44"/>
  <c r="I172" i="44"/>
  <c r="I171" i="44"/>
  <c r="I170" i="44"/>
  <c r="I154" i="44"/>
  <c r="I153" i="44"/>
  <c r="I152" i="44"/>
  <c r="I151" i="44"/>
  <c r="I150" i="44"/>
  <c r="I169" i="44"/>
  <c r="I168" i="44"/>
  <c r="I167" i="44"/>
  <c r="I166" i="44"/>
  <c r="I149" i="44"/>
  <c r="I148" i="44"/>
  <c r="I147" i="44"/>
  <c r="I146" i="44"/>
  <c r="I145" i="44"/>
  <c r="I144" i="44"/>
  <c r="I143" i="44"/>
  <c r="I142" i="44"/>
  <c r="I141" i="44"/>
  <c r="I140" i="44"/>
  <c r="I139" i="44"/>
  <c r="I138" i="44"/>
  <c r="I137" i="44"/>
  <c r="I136" i="44"/>
  <c r="I135" i="44"/>
  <c r="I134" i="44"/>
  <c r="I133" i="44"/>
  <c r="I132" i="44"/>
  <c r="I131" i="44"/>
  <c r="I130" i="44"/>
  <c r="I129" i="44"/>
  <c r="I128" i="44"/>
  <c r="I127" i="44"/>
  <c r="I126" i="44"/>
  <c r="I125" i="44"/>
  <c r="I124" i="44"/>
  <c r="I123" i="44"/>
  <c r="I122" i="44"/>
  <c r="I121" i="44"/>
  <c r="I120" i="44"/>
  <c r="I119" i="44"/>
  <c r="I118" i="44"/>
  <c r="I117" i="44"/>
  <c r="I116" i="44"/>
  <c r="I115" i="44"/>
  <c r="I114" i="44"/>
  <c r="I113" i="44"/>
  <c r="I112" i="44"/>
  <c r="I111" i="44"/>
  <c r="I110" i="44"/>
  <c r="I109" i="44"/>
  <c r="I108" i="44"/>
  <c r="I107" i="44"/>
  <c r="I106" i="44"/>
  <c r="I105" i="44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6" i="44"/>
  <c r="I5" i="44"/>
  <c r="I4" i="44"/>
  <c r="I3" i="44"/>
  <c r="I2" i="44"/>
  <c r="I243" i="44" l="1"/>
  <c r="H244" i="42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1" i="42"/>
  <c r="I201" i="42" s="1"/>
  <c r="H200" i="42"/>
  <c r="I200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I159" i="42"/>
  <c r="H159" i="42"/>
  <c r="H158" i="42"/>
  <c r="I158" i="42" s="1"/>
  <c r="H157" i="42"/>
  <c r="I157" i="42" s="1"/>
  <c r="H156" i="42"/>
  <c r="I156" i="42" s="1"/>
  <c r="H155" i="42"/>
  <c r="I155" i="42" s="1"/>
  <c r="H154" i="42"/>
  <c r="I154" i="42" s="1"/>
  <c r="H153" i="42"/>
  <c r="I153" i="42" s="1"/>
  <c r="H152" i="42"/>
  <c r="I152" i="42" s="1"/>
  <c r="H151" i="42"/>
  <c r="I151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31" i="42"/>
  <c r="I131" i="42" s="1"/>
  <c r="H130" i="42"/>
  <c r="I130" i="42" s="1"/>
  <c r="H129" i="42"/>
  <c r="I129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99" i="42"/>
  <c r="I99" i="42" s="1"/>
  <c r="H98" i="42"/>
  <c r="I98" i="42" s="1"/>
  <c r="H97" i="42"/>
  <c r="I97" i="42" s="1"/>
  <c r="H96" i="42"/>
  <c r="I96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80" i="42"/>
  <c r="I80" i="42" s="1"/>
  <c r="H79" i="42"/>
  <c r="I79" i="42" s="1"/>
  <c r="H78" i="42"/>
  <c r="I78" i="42" s="1"/>
  <c r="H77" i="42"/>
  <c r="I77" i="42" s="1"/>
  <c r="H76" i="42"/>
  <c r="I76" i="42" s="1"/>
  <c r="H75" i="42"/>
  <c r="I75" i="42" s="1"/>
  <c r="H74" i="42"/>
  <c r="I74" i="42" s="1"/>
  <c r="H73" i="42"/>
  <c r="I73" i="42" s="1"/>
  <c r="H72" i="42"/>
  <c r="I72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I26" i="42" s="1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H12" i="42"/>
  <c r="I12" i="42" s="1"/>
  <c r="H11" i="42"/>
  <c r="I11" i="42" s="1"/>
  <c r="H10" i="42"/>
  <c r="I10" i="42" s="1"/>
  <c r="H9" i="42"/>
  <c r="I9" i="42" s="1"/>
  <c r="H8" i="42"/>
  <c r="I8" i="42" s="1"/>
  <c r="H244" i="41" l="1"/>
  <c r="I244" i="41" s="1"/>
  <c r="H243" i="41"/>
  <c r="I243" i="41" s="1"/>
  <c r="H242" i="41"/>
  <c r="I242" i="41" s="1"/>
  <c r="H241" i="41"/>
  <c r="I241" i="41" s="1"/>
  <c r="H240" i="41"/>
  <c r="I240" i="41" s="1"/>
  <c r="H239" i="41"/>
  <c r="I239" i="41" s="1"/>
  <c r="H238" i="41"/>
  <c r="I238" i="41" s="1"/>
  <c r="H237" i="41"/>
  <c r="I237" i="41" s="1"/>
  <c r="H236" i="41"/>
  <c r="I236" i="41" s="1"/>
  <c r="H235" i="41"/>
  <c r="I235" i="41" s="1"/>
  <c r="H234" i="41"/>
  <c r="I234" i="41" s="1"/>
  <c r="H233" i="41"/>
  <c r="I233" i="41" s="1"/>
  <c r="H232" i="41"/>
  <c r="I232" i="41" s="1"/>
  <c r="H231" i="41"/>
  <c r="I231" i="41" s="1"/>
  <c r="H230" i="41"/>
  <c r="I230" i="41" s="1"/>
  <c r="H229" i="41"/>
  <c r="I229" i="41" s="1"/>
  <c r="H228" i="41"/>
  <c r="I228" i="41" s="1"/>
  <c r="H227" i="41"/>
  <c r="I227" i="41" s="1"/>
  <c r="H226" i="41"/>
  <c r="I226" i="41" s="1"/>
  <c r="H225" i="41"/>
  <c r="I225" i="41" s="1"/>
  <c r="H224" i="41"/>
  <c r="I224" i="41" s="1"/>
  <c r="H223" i="41"/>
  <c r="I223" i="41" s="1"/>
  <c r="H222" i="41"/>
  <c r="I222" i="41" s="1"/>
  <c r="H221" i="41"/>
  <c r="I221" i="41" s="1"/>
  <c r="H220" i="41"/>
  <c r="I220" i="41" s="1"/>
  <c r="H219" i="41"/>
  <c r="I219" i="41" s="1"/>
  <c r="H218" i="41"/>
  <c r="I218" i="41" s="1"/>
  <c r="H217" i="41"/>
  <c r="I217" i="41" s="1"/>
  <c r="H216" i="41"/>
  <c r="I216" i="41" s="1"/>
  <c r="H215" i="41"/>
  <c r="I215" i="41" s="1"/>
  <c r="H214" i="41"/>
  <c r="I214" i="41" s="1"/>
  <c r="H213" i="41"/>
  <c r="I213" i="41" s="1"/>
  <c r="H212" i="41"/>
  <c r="I212" i="41" s="1"/>
  <c r="H211" i="41"/>
  <c r="I211" i="41" s="1"/>
  <c r="H210" i="41"/>
  <c r="I210" i="41" s="1"/>
  <c r="H209" i="41"/>
  <c r="I209" i="41" s="1"/>
  <c r="H208" i="41"/>
  <c r="I208" i="41" s="1"/>
  <c r="H207" i="41"/>
  <c r="I207" i="41" s="1"/>
  <c r="H206" i="41"/>
  <c r="I206" i="41" s="1"/>
  <c r="H205" i="41"/>
  <c r="I205" i="41" s="1"/>
  <c r="H204" i="41"/>
  <c r="I204" i="41" s="1"/>
  <c r="H203" i="41"/>
  <c r="I203" i="41" s="1"/>
  <c r="H202" i="41"/>
  <c r="I202" i="41" s="1"/>
  <c r="H201" i="41"/>
  <c r="I201" i="41" s="1"/>
  <c r="H200" i="41"/>
  <c r="I200" i="41" s="1"/>
  <c r="H199" i="41"/>
  <c r="I199" i="41" s="1"/>
  <c r="H198" i="41"/>
  <c r="I198" i="41" s="1"/>
  <c r="H197" i="41"/>
  <c r="I197" i="41" s="1"/>
  <c r="H196" i="41"/>
  <c r="I196" i="41" s="1"/>
  <c r="H195" i="41"/>
  <c r="I195" i="41" s="1"/>
  <c r="H194" i="41"/>
  <c r="I194" i="41" s="1"/>
  <c r="H193" i="41"/>
  <c r="I193" i="41" s="1"/>
  <c r="H192" i="41"/>
  <c r="I192" i="41" s="1"/>
  <c r="H191" i="41"/>
  <c r="I191" i="41" s="1"/>
  <c r="H190" i="41"/>
  <c r="I190" i="41" s="1"/>
  <c r="H189" i="41"/>
  <c r="I189" i="41" s="1"/>
  <c r="H188" i="41"/>
  <c r="I188" i="41" s="1"/>
  <c r="H187" i="41"/>
  <c r="I187" i="41" s="1"/>
  <c r="H186" i="41"/>
  <c r="I186" i="41" s="1"/>
  <c r="H185" i="41"/>
  <c r="I185" i="41" s="1"/>
  <c r="H184" i="41"/>
  <c r="I184" i="41" s="1"/>
  <c r="H183" i="41"/>
  <c r="I183" i="41" s="1"/>
  <c r="H182" i="41"/>
  <c r="I182" i="41" s="1"/>
  <c r="H181" i="41"/>
  <c r="I181" i="41" s="1"/>
  <c r="H180" i="41"/>
  <c r="I180" i="41" s="1"/>
  <c r="H179" i="41"/>
  <c r="I179" i="41" s="1"/>
  <c r="H178" i="41"/>
  <c r="I178" i="41" s="1"/>
  <c r="H177" i="41"/>
  <c r="I177" i="41" s="1"/>
  <c r="H176" i="41"/>
  <c r="I176" i="41" s="1"/>
  <c r="H175" i="41"/>
  <c r="I175" i="41" s="1"/>
  <c r="H174" i="41"/>
  <c r="I174" i="41" s="1"/>
  <c r="H173" i="41"/>
  <c r="I173" i="41" s="1"/>
  <c r="H172" i="41"/>
  <c r="I172" i="41" s="1"/>
  <c r="H171" i="41"/>
  <c r="I171" i="41" s="1"/>
  <c r="H170" i="41"/>
  <c r="I170" i="41" s="1"/>
  <c r="H169" i="41"/>
  <c r="I169" i="41" s="1"/>
  <c r="H168" i="41"/>
  <c r="I168" i="41" s="1"/>
  <c r="H167" i="41"/>
  <c r="I167" i="41" s="1"/>
  <c r="H166" i="41"/>
  <c r="I166" i="41" s="1"/>
  <c r="H165" i="41"/>
  <c r="I165" i="41" s="1"/>
  <c r="H164" i="41"/>
  <c r="I164" i="41" s="1"/>
  <c r="H163" i="41"/>
  <c r="I163" i="41" s="1"/>
  <c r="H162" i="41"/>
  <c r="I162" i="41" s="1"/>
  <c r="H161" i="41"/>
  <c r="I161" i="41" s="1"/>
  <c r="H160" i="41"/>
  <c r="I160" i="41" s="1"/>
  <c r="H159" i="41"/>
  <c r="I159" i="41" s="1"/>
  <c r="H158" i="41"/>
  <c r="I158" i="41" s="1"/>
  <c r="H157" i="41"/>
  <c r="I157" i="41" s="1"/>
  <c r="H156" i="41"/>
  <c r="I156" i="41" s="1"/>
  <c r="H155" i="41"/>
  <c r="I155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41" i="41"/>
  <c r="I141" i="41" s="1"/>
  <c r="H140" i="41"/>
  <c r="I140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H133" i="41"/>
  <c r="I133" i="41" s="1"/>
  <c r="H132" i="41"/>
  <c r="I132" i="41" s="1"/>
  <c r="H131" i="41"/>
  <c r="I131" i="41" s="1"/>
  <c r="H130" i="41"/>
  <c r="I130" i="41" s="1"/>
  <c r="H129" i="41"/>
  <c r="I129" i="41" s="1"/>
  <c r="H128" i="41"/>
  <c r="I128" i="41" s="1"/>
  <c r="H127" i="41"/>
  <c r="I127" i="41" s="1"/>
  <c r="H126" i="41"/>
  <c r="I126" i="41" s="1"/>
  <c r="H125" i="41"/>
  <c r="I125" i="41" s="1"/>
  <c r="H124" i="41"/>
  <c r="I124" i="41" s="1"/>
  <c r="H123" i="41"/>
  <c r="I123" i="41" s="1"/>
  <c r="H122" i="41"/>
  <c r="I122" i="41" s="1"/>
  <c r="H121" i="41"/>
  <c r="I121" i="41" s="1"/>
  <c r="H120" i="41"/>
  <c r="I120" i="41" s="1"/>
  <c r="H119" i="41"/>
  <c r="I119" i="41" s="1"/>
  <c r="H118" i="41"/>
  <c r="I118" i="41" s="1"/>
  <c r="H117" i="41"/>
  <c r="I117" i="41" s="1"/>
  <c r="H116" i="41"/>
  <c r="I116" i="41" s="1"/>
  <c r="H115" i="41"/>
  <c r="I115" i="41" s="1"/>
  <c r="H114" i="41"/>
  <c r="I114" i="41" s="1"/>
  <c r="H113" i="41"/>
  <c r="I113" i="41" s="1"/>
  <c r="H112" i="41"/>
  <c r="I112" i="41" s="1"/>
  <c r="H111" i="41"/>
  <c r="I111" i="41" s="1"/>
  <c r="H110" i="41"/>
  <c r="I110" i="41" s="1"/>
  <c r="H109" i="41"/>
  <c r="I109" i="41" s="1"/>
  <c r="H108" i="41"/>
  <c r="I108" i="41" s="1"/>
  <c r="H107" i="41"/>
  <c r="I107" i="41" s="1"/>
  <c r="H106" i="41"/>
  <c r="I106" i="41" s="1"/>
  <c r="H105" i="41"/>
  <c r="I105" i="41" s="1"/>
  <c r="H104" i="41"/>
  <c r="I104" i="41" s="1"/>
  <c r="H103" i="41"/>
  <c r="I103" i="41" s="1"/>
  <c r="H102" i="41"/>
  <c r="I102" i="41" s="1"/>
  <c r="H101" i="41"/>
  <c r="I101" i="41" s="1"/>
  <c r="H100" i="41"/>
  <c r="I100" i="41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80" i="41"/>
  <c r="I80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10" i="41"/>
  <c r="I10" i="41" s="1"/>
  <c r="H9" i="41"/>
  <c r="I9" i="41" s="1"/>
  <c r="H8" i="41"/>
  <c r="I8" i="41" s="1"/>
  <c r="H166" i="40" l="1"/>
  <c r="I166" i="40" s="1"/>
  <c r="H244" i="40" l="1"/>
  <c r="I244" i="40" s="1"/>
  <c r="H245" i="40" l="1"/>
  <c r="I245" i="40" s="1"/>
  <c r="H117" i="40" l="1"/>
  <c r="I117" i="40" s="1"/>
  <c r="H116" i="40"/>
  <c r="I116" i="40" s="1"/>
  <c r="H115" i="40"/>
  <c r="I115" i="40" s="1"/>
  <c r="H114" i="40"/>
  <c r="I114" i="40" s="1"/>
  <c r="H113" i="40"/>
  <c r="I113" i="40" s="1"/>
  <c r="H112" i="40"/>
  <c r="I112" i="40" s="1"/>
  <c r="H111" i="40"/>
  <c r="I111" i="40" s="1"/>
  <c r="H110" i="40"/>
  <c r="I110" i="40" s="1"/>
  <c r="H109" i="40"/>
  <c r="I109" i="40" s="1"/>
  <c r="H108" i="40"/>
  <c r="I108" i="40" s="1"/>
  <c r="H107" i="40"/>
  <c r="I107" i="40" s="1"/>
  <c r="H106" i="40"/>
  <c r="I106" i="40" s="1"/>
  <c r="H105" i="40"/>
  <c r="I105" i="40" s="1"/>
  <c r="H161" i="40"/>
  <c r="I161" i="40" s="1"/>
  <c r="H196" i="40"/>
  <c r="I196" i="40" s="1"/>
  <c r="H195" i="40"/>
  <c r="I195" i="40" s="1"/>
  <c r="H194" i="40"/>
  <c r="I194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65" i="40" l="1"/>
  <c r="I165" i="40" s="1"/>
  <c r="H160" i="40"/>
  <c r="I160" i="40" s="1"/>
  <c r="H163" i="40"/>
  <c r="I163" i="40" s="1"/>
  <c r="H243" i="40" l="1"/>
  <c r="I243" i="40" s="1"/>
  <c r="H242" i="40"/>
  <c r="I242" i="40" s="1"/>
  <c r="H241" i="40"/>
  <c r="I241" i="40" s="1"/>
  <c r="H240" i="40"/>
  <c r="I240" i="40" s="1"/>
  <c r="H239" i="40"/>
  <c r="I239" i="40" s="1"/>
  <c r="H238" i="40"/>
  <c r="I238" i="40" s="1"/>
  <c r="H237" i="40"/>
  <c r="I237" i="40" s="1"/>
  <c r="H236" i="40"/>
  <c r="I236" i="40" s="1"/>
  <c r="H235" i="40"/>
  <c r="I235" i="40" s="1"/>
  <c r="H234" i="40"/>
  <c r="I234" i="40" s="1"/>
  <c r="H233" i="40"/>
  <c r="I233" i="40" s="1"/>
  <c r="H232" i="40"/>
  <c r="I232" i="40" s="1"/>
  <c r="H231" i="40"/>
  <c r="I231" i="40" s="1"/>
  <c r="H230" i="40"/>
  <c r="I230" i="40" s="1"/>
  <c r="H229" i="40"/>
  <c r="I229" i="40" s="1"/>
  <c r="H228" i="40"/>
  <c r="I228" i="40" s="1"/>
  <c r="H227" i="40"/>
  <c r="I227" i="40" s="1"/>
  <c r="H226" i="40"/>
  <c r="I226" i="40" s="1"/>
  <c r="H225" i="40"/>
  <c r="I225" i="40" s="1"/>
  <c r="H224" i="40"/>
  <c r="I224" i="40" s="1"/>
  <c r="H223" i="40"/>
  <c r="I223" i="40" s="1"/>
  <c r="H222" i="40"/>
  <c r="I222" i="40" s="1"/>
  <c r="H221" i="40"/>
  <c r="I221" i="40" s="1"/>
  <c r="H220" i="40"/>
  <c r="I220" i="40" s="1"/>
  <c r="H219" i="40"/>
  <c r="I219" i="40" s="1"/>
  <c r="H218" i="40"/>
  <c r="I218" i="40" s="1"/>
  <c r="H217" i="40"/>
  <c r="I217" i="40" s="1"/>
  <c r="H216" i="40"/>
  <c r="I216" i="40" s="1"/>
  <c r="H215" i="40"/>
  <c r="I215" i="40" s="1"/>
  <c r="H214" i="40"/>
  <c r="I214" i="40" s="1"/>
  <c r="H213" i="40"/>
  <c r="I213" i="40" s="1"/>
  <c r="H212" i="40"/>
  <c r="I212" i="40" s="1"/>
  <c r="H211" i="40"/>
  <c r="I211" i="40" s="1"/>
  <c r="H210" i="40"/>
  <c r="I210" i="40" s="1"/>
  <c r="H209" i="40"/>
  <c r="I209" i="40" s="1"/>
  <c r="H208" i="40"/>
  <c r="I208" i="40" s="1"/>
  <c r="H207" i="40"/>
  <c r="I207" i="40" s="1"/>
  <c r="H159" i="40"/>
  <c r="I159" i="40" s="1"/>
  <c r="H158" i="40"/>
  <c r="I158" i="40" s="1"/>
  <c r="H157" i="40"/>
  <c r="I157" i="40" s="1"/>
  <c r="H156" i="40"/>
  <c r="I156" i="40" s="1"/>
  <c r="H155" i="40"/>
  <c r="I155" i="40" s="1"/>
  <c r="H154" i="40"/>
  <c r="I154" i="40" s="1"/>
  <c r="H153" i="40"/>
  <c r="I153" i="40" s="1"/>
  <c r="H152" i="40"/>
  <c r="I152" i="40" s="1"/>
  <c r="H151" i="40"/>
  <c r="I151" i="40" s="1"/>
  <c r="H150" i="40"/>
  <c r="I150" i="40" s="1"/>
  <c r="H149" i="40"/>
  <c r="I149" i="40" s="1"/>
  <c r="H148" i="40"/>
  <c r="I148" i="40" s="1"/>
  <c r="H147" i="40"/>
  <c r="I147" i="40" s="1"/>
  <c r="H146" i="40"/>
  <c r="I146" i="40" s="1"/>
  <c r="H145" i="40"/>
  <c r="I145" i="40" s="1"/>
  <c r="H144" i="40"/>
  <c r="I144" i="40" s="1"/>
  <c r="H143" i="40"/>
  <c r="I143" i="40" s="1"/>
  <c r="H142" i="40"/>
  <c r="I142" i="40" s="1"/>
  <c r="H141" i="40"/>
  <c r="I141" i="40" s="1"/>
  <c r="H140" i="40"/>
  <c r="I140" i="40" s="1"/>
  <c r="H139" i="40"/>
  <c r="I139" i="40" s="1"/>
  <c r="H138" i="40"/>
  <c r="I138" i="40" s="1"/>
  <c r="H137" i="40"/>
  <c r="I137" i="40" s="1"/>
  <c r="H136" i="40"/>
  <c r="I136" i="40" s="1"/>
  <c r="H135" i="40"/>
  <c r="I135" i="40" s="1"/>
  <c r="H134" i="40"/>
  <c r="I134" i="40" s="1"/>
  <c r="H133" i="40"/>
  <c r="I133" i="40" s="1"/>
  <c r="H132" i="40"/>
  <c r="I132" i="40" s="1"/>
  <c r="H131" i="40"/>
  <c r="I131" i="40" s="1"/>
  <c r="H130" i="40"/>
  <c r="I130" i="40" s="1"/>
  <c r="H129" i="40"/>
  <c r="I129" i="40" s="1"/>
  <c r="H128" i="40"/>
  <c r="I128" i="40" s="1"/>
  <c r="H127" i="40"/>
  <c r="I127" i="40" s="1"/>
  <c r="H126" i="40"/>
  <c r="I126" i="40" s="1"/>
  <c r="H162" i="40"/>
  <c r="I162" i="40" s="1"/>
  <c r="H183" i="40"/>
  <c r="I183" i="40" s="1"/>
  <c r="H182" i="40"/>
  <c r="I182" i="40" s="1"/>
  <c r="H119" i="40"/>
  <c r="I119" i="40" s="1"/>
  <c r="H123" i="40"/>
  <c r="I123" i="40" s="1"/>
  <c r="H181" i="40"/>
  <c r="I181" i="40" s="1"/>
  <c r="H180" i="40"/>
  <c r="I180" i="40" s="1"/>
  <c r="H179" i="40"/>
  <c r="I179" i="40" s="1"/>
  <c r="H178" i="40"/>
  <c r="I178" i="40" s="1"/>
  <c r="H177" i="40"/>
  <c r="I177" i="40" s="1"/>
  <c r="H176" i="40"/>
  <c r="I176" i="40" s="1"/>
  <c r="H125" i="40"/>
  <c r="I125" i="40" s="1"/>
  <c r="H206" i="40"/>
  <c r="I206" i="40" s="1"/>
  <c r="H205" i="40"/>
  <c r="I205" i="40" s="1"/>
  <c r="H204" i="40"/>
  <c r="I204" i="40" s="1"/>
  <c r="H124" i="40"/>
  <c r="I124" i="40" s="1"/>
  <c r="H168" i="40"/>
  <c r="I168" i="40" s="1"/>
  <c r="H122" i="40"/>
  <c r="I122" i="40" s="1"/>
  <c r="H170" i="40"/>
  <c r="I170" i="40" s="1"/>
  <c r="H169" i="40"/>
  <c r="I169" i="40" s="1"/>
  <c r="H121" i="40"/>
  <c r="I121" i="40" s="1"/>
  <c r="H167" i="40"/>
  <c r="I167" i="40" s="1"/>
  <c r="H203" i="40"/>
  <c r="I203" i="40" s="1"/>
  <c r="H202" i="40"/>
  <c r="I202" i="40" s="1"/>
  <c r="H201" i="40"/>
  <c r="I201" i="40" s="1"/>
  <c r="H200" i="40"/>
  <c r="I200" i="40" s="1"/>
  <c r="H199" i="40"/>
  <c r="I199" i="40" s="1"/>
  <c r="H120" i="40"/>
  <c r="I120" i="40" s="1"/>
  <c r="H198" i="40"/>
  <c r="I198" i="40" s="1"/>
  <c r="H197" i="40"/>
  <c r="I197" i="40" s="1"/>
  <c r="H118" i="40"/>
  <c r="I118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86" i="40"/>
  <c r="I186" i="40" s="1"/>
  <c r="H185" i="40"/>
  <c r="I185" i="40" s="1"/>
  <c r="H184" i="40"/>
  <c r="I184" i="40" s="1"/>
  <c r="H104" i="40"/>
  <c r="I104" i="40" s="1"/>
  <c r="H103" i="40"/>
  <c r="I103" i="40" s="1"/>
  <c r="H102" i="40"/>
  <c r="I102" i="40" s="1"/>
  <c r="H101" i="40"/>
  <c r="I101" i="40" s="1"/>
  <c r="H100" i="40"/>
  <c r="I100" i="40" s="1"/>
  <c r="H99" i="40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9" i="40"/>
  <c r="I79" i="40" s="1"/>
  <c r="H78" i="40"/>
  <c r="I78" i="40" s="1"/>
  <c r="H77" i="40"/>
  <c r="I77" i="40" s="1"/>
  <c r="H76" i="40"/>
  <c r="I76" i="40" s="1"/>
  <c r="H75" i="40"/>
  <c r="I75" i="40" s="1"/>
  <c r="H74" i="40"/>
  <c r="I74" i="40" s="1"/>
  <c r="H73" i="40"/>
  <c r="I73" i="40" s="1"/>
  <c r="H72" i="40"/>
  <c r="I72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164" i="40"/>
  <c r="I164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H28" i="40"/>
  <c r="I28" i="40" s="1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9" i="40"/>
  <c r="I19" i="40" s="1"/>
  <c r="H18" i="40"/>
  <c r="I18" i="40" s="1"/>
  <c r="H17" i="40"/>
  <c r="I17" i="40" s="1"/>
  <c r="H16" i="40"/>
  <c r="I16" i="40" s="1"/>
  <c r="H15" i="40"/>
  <c r="I15" i="40" s="1"/>
  <c r="H14" i="40"/>
  <c r="I14" i="40" s="1"/>
  <c r="H13" i="40"/>
  <c r="I13" i="40" s="1"/>
  <c r="H12" i="40"/>
  <c r="I12" i="40" s="1"/>
  <c r="H11" i="40"/>
  <c r="I11" i="40" s="1"/>
  <c r="H10" i="40"/>
  <c r="I10" i="40" s="1"/>
  <c r="H9" i="40"/>
  <c r="I9" i="40" s="1"/>
  <c r="H8" i="40"/>
  <c r="I8" i="40" s="1"/>
  <c r="H218" i="39" l="1"/>
  <c r="I218" i="39" s="1"/>
  <c r="H217" i="39"/>
  <c r="I217" i="39" s="1"/>
  <c r="H216" i="39"/>
  <c r="I216" i="39" s="1"/>
  <c r="H215" i="39"/>
  <c r="I215" i="39" s="1"/>
  <c r="H214" i="39"/>
  <c r="I214" i="39" s="1"/>
  <c r="H213" i="39"/>
  <c r="I213" i="39" s="1"/>
  <c r="H212" i="39"/>
  <c r="I212" i="39" s="1"/>
  <c r="H211" i="39"/>
  <c r="I211" i="39" s="1"/>
  <c r="H210" i="39"/>
  <c r="I210" i="39" s="1"/>
  <c r="H209" i="39"/>
  <c r="I209" i="39" s="1"/>
  <c r="H208" i="39"/>
  <c r="I208" i="39" s="1"/>
  <c r="H207" i="39"/>
  <c r="I207" i="39" s="1"/>
  <c r="H206" i="39"/>
  <c r="I206" i="39" s="1"/>
  <c r="H205" i="39"/>
  <c r="I205" i="39" s="1"/>
  <c r="H204" i="39"/>
  <c r="I204" i="39" s="1"/>
  <c r="H203" i="39"/>
  <c r="I203" i="39" s="1"/>
  <c r="H202" i="39"/>
  <c r="I202" i="39" s="1"/>
  <c r="H201" i="39"/>
  <c r="I201" i="39" s="1"/>
  <c r="H200" i="39"/>
  <c r="I200" i="39" s="1"/>
  <c r="H199" i="39"/>
  <c r="I199" i="39" s="1"/>
  <c r="H198" i="39"/>
  <c r="I198" i="39" s="1"/>
  <c r="H197" i="39"/>
  <c r="I197" i="39" s="1"/>
  <c r="H196" i="39"/>
  <c r="I196" i="39" s="1"/>
  <c r="H195" i="39"/>
  <c r="I195" i="39" s="1"/>
  <c r="H194" i="39"/>
  <c r="I194" i="39" s="1"/>
  <c r="H193" i="39"/>
  <c r="I193" i="39" s="1"/>
  <c r="H192" i="39"/>
  <c r="I192" i="39" s="1"/>
  <c r="H191" i="39"/>
  <c r="I191" i="39" s="1"/>
  <c r="H190" i="39"/>
  <c r="I190" i="39" s="1"/>
  <c r="H189" i="39"/>
  <c r="I189" i="39" s="1"/>
  <c r="H188" i="39"/>
  <c r="I188" i="39" s="1"/>
  <c r="H187" i="39"/>
  <c r="I187" i="39" s="1"/>
  <c r="H186" i="39"/>
  <c r="I186" i="39" s="1"/>
  <c r="H185" i="39"/>
  <c r="I185" i="39" s="1"/>
  <c r="H184" i="39"/>
  <c r="I184" i="39" s="1"/>
  <c r="H183" i="39"/>
  <c r="I183" i="39" s="1"/>
  <c r="H182" i="39"/>
  <c r="I182" i="39" s="1"/>
  <c r="H181" i="39"/>
  <c r="I181" i="39" s="1"/>
  <c r="H180" i="39"/>
  <c r="I180" i="39" s="1"/>
  <c r="H179" i="39"/>
  <c r="I179" i="39" s="1"/>
  <c r="H178" i="39"/>
  <c r="I178" i="39" s="1"/>
  <c r="H177" i="39"/>
  <c r="I177" i="39" s="1"/>
  <c r="H176" i="39"/>
  <c r="I176" i="39" s="1"/>
  <c r="H175" i="39"/>
  <c r="I175" i="39" s="1"/>
  <c r="H174" i="39"/>
  <c r="I174" i="39" s="1"/>
  <c r="H173" i="39"/>
  <c r="I173" i="39" s="1"/>
  <c r="H172" i="39"/>
  <c r="I172" i="39" s="1"/>
  <c r="H171" i="39"/>
  <c r="I171" i="39" s="1"/>
  <c r="H170" i="39"/>
  <c r="I170" i="39" s="1"/>
  <c r="H169" i="39"/>
  <c r="I169" i="39" s="1"/>
  <c r="H168" i="39"/>
  <c r="I168" i="39" s="1"/>
  <c r="H167" i="39"/>
  <c r="I167" i="39" s="1"/>
  <c r="H166" i="39"/>
  <c r="I166" i="39" s="1"/>
  <c r="H165" i="39"/>
  <c r="I165" i="39" s="1"/>
  <c r="H163" i="39"/>
  <c r="I163" i="39" s="1"/>
  <c r="H162" i="39"/>
  <c r="I162" i="39" s="1"/>
  <c r="H161" i="39"/>
  <c r="I161" i="39" s="1"/>
  <c r="H160" i="39"/>
  <c r="I160" i="39" s="1"/>
  <c r="H159" i="39"/>
  <c r="I159" i="39" s="1"/>
  <c r="H158" i="39"/>
  <c r="I158" i="39" s="1"/>
  <c r="H157" i="39"/>
  <c r="I157" i="39" s="1"/>
  <c r="H156" i="39"/>
  <c r="I156" i="39" s="1"/>
  <c r="H155" i="39"/>
  <c r="I155" i="39" s="1"/>
  <c r="H154" i="39"/>
  <c r="I154" i="39" s="1"/>
  <c r="H153" i="39"/>
  <c r="I153" i="39" s="1"/>
  <c r="H152" i="39"/>
  <c r="I152" i="39" s="1"/>
  <c r="H151" i="39"/>
  <c r="I151" i="39" s="1"/>
  <c r="H150" i="39"/>
  <c r="I150" i="39" s="1"/>
  <c r="H149" i="39"/>
  <c r="I149" i="39" s="1"/>
  <c r="H148" i="39"/>
  <c r="I148" i="39" s="1"/>
  <c r="H147" i="39"/>
  <c r="I147" i="39" s="1"/>
  <c r="H146" i="39"/>
  <c r="I146" i="39" s="1"/>
  <c r="H145" i="39"/>
  <c r="I145" i="39" s="1"/>
  <c r="H144" i="39"/>
  <c r="I144" i="39" s="1"/>
  <c r="H143" i="39"/>
  <c r="I143" i="39" s="1"/>
  <c r="H142" i="39"/>
  <c r="I142" i="39" s="1"/>
  <c r="H141" i="39"/>
  <c r="I141" i="39" s="1"/>
  <c r="H140" i="39"/>
  <c r="I140" i="39" s="1"/>
  <c r="H139" i="39"/>
  <c r="I139" i="39" s="1"/>
  <c r="H138" i="39"/>
  <c r="I138" i="39" s="1"/>
  <c r="H137" i="39"/>
  <c r="I137" i="39" s="1"/>
  <c r="H136" i="39"/>
  <c r="I136" i="39" s="1"/>
  <c r="H135" i="39"/>
  <c r="I135" i="39" s="1"/>
  <c r="H134" i="39"/>
  <c r="I134" i="39" s="1"/>
  <c r="H133" i="39"/>
  <c r="I133" i="39" s="1"/>
  <c r="H132" i="39"/>
  <c r="I132" i="39" s="1"/>
  <c r="H131" i="39"/>
  <c r="I131" i="39" s="1"/>
  <c r="H130" i="39"/>
  <c r="I130" i="39" s="1"/>
  <c r="H129" i="39"/>
  <c r="I129" i="39" s="1"/>
  <c r="H128" i="39"/>
  <c r="I128" i="39" s="1"/>
  <c r="H127" i="39"/>
  <c r="I127" i="39" s="1"/>
  <c r="H126" i="39"/>
  <c r="I126" i="39" s="1"/>
  <c r="H125" i="39"/>
  <c r="I125" i="39" s="1"/>
  <c r="H124" i="39"/>
  <c r="I124" i="39" s="1"/>
  <c r="H123" i="39"/>
  <c r="I123" i="39" s="1"/>
  <c r="H122" i="39"/>
  <c r="I122" i="39" s="1"/>
  <c r="H121" i="39"/>
  <c r="I121" i="39" s="1"/>
  <c r="H120" i="39"/>
  <c r="I120" i="39" s="1"/>
  <c r="H119" i="39"/>
  <c r="I119" i="39" s="1"/>
  <c r="H118" i="39"/>
  <c r="I118" i="39" s="1"/>
  <c r="H117" i="39"/>
  <c r="I117" i="39" s="1"/>
  <c r="H116" i="39"/>
  <c r="I116" i="39" s="1"/>
  <c r="H115" i="39"/>
  <c r="I115" i="39" s="1"/>
  <c r="H114" i="39"/>
  <c r="I114" i="39" s="1"/>
  <c r="H113" i="39"/>
  <c r="I113" i="39" s="1"/>
  <c r="H112" i="39"/>
  <c r="I112" i="39" s="1"/>
  <c r="H111" i="39"/>
  <c r="I111" i="39" s="1"/>
  <c r="H110" i="39"/>
  <c r="I110" i="39" s="1"/>
  <c r="H109" i="39"/>
  <c r="I109" i="39" s="1"/>
  <c r="H108" i="39"/>
  <c r="I108" i="39" s="1"/>
  <c r="H107" i="39"/>
  <c r="I107" i="39" s="1"/>
  <c r="H106" i="39"/>
  <c r="I106" i="39" s="1"/>
  <c r="H105" i="39"/>
  <c r="I105" i="39" s="1"/>
  <c r="H104" i="39"/>
  <c r="I104" i="39" s="1"/>
  <c r="H103" i="39"/>
  <c r="I103" i="39" s="1"/>
  <c r="H102" i="39"/>
  <c r="I102" i="39" s="1"/>
  <c r="H101" i="39"/>
  <c r="I101" i="39" s="1"/>
  <c r="H100" i="39"/>
  <c r="I100" i="39" s="1"/>
  <c r="H99" i="39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92" i="39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9" i="39"/>
  <c r="I19" i="39" s="1"/>
  <c r="H18" i="39"/>
  <c r="I18" i="39" s="1"/>
  <c r="H17" i="39"/>
  <c r="I17" i="39" s="1"/>
  <c r="H16" i="39"/>
  <c r="I16" i="39" s="1"/>
  <c r="H15" i="39"/>
  <c r="I15" i="39" s="1"/>
  <c r="H14" i="39"/>
  <c r="I14" i="39" s="1"/>
  <c r="H13" i="39"/>
  <c r="I13" i="39" s="1"/>
  <c r="H12" i="39"/>
  <c r="I12" i="39" s="1"/>
  <c r="H11" i="39"/>
  <c r="I11" i="39" s="1"/>
  <c r="H10" i="39"/>
  <c r="I10" i="39" s="1"/>
  <c r="H9" i="39"/>
  <c r="I9" i="39" s="1"/>
  <c r="H8" i="39"/>
  <c r="I8" i="39" s="1"/>
  <c r="H183" i="34" l="1"/>
  <c r="I183" i="34" s="1"/>
  <c r="H217" i="34"/>
  <c r="I217" i="34" s="1"/>
  <c r="H216" i="34"/>
  <c r="I216" i="34" s="1"/>
  <c r="H215" i="34"/>
  <c r="I215" i="34" s="1"/>
  <c r="H214" i="34"/>
  <c r="I214" i="34" s="1"/>
  <c r="H213" i="34"/>
  <c r="I213" i="34" s="1"/>
  <c r="H212" i="34"/>
  <c r="I212" i="34" s="1"/>
  <c r="H211" i="34"/>
  <c r="I211" i="34" s="1"/>
  <c r="H210" i="34"/>
  <c r="I210" i="34" s="1"/>
  <c r="H209" i="34"/>
  <c r="I209" i="34" s="1"/>
  <c r="H208" i="34"/>
  <c r="I208" i="34" s="1"/>
  <c r="H207" i="34"/>
  <c r="I207" i="34" s="1"/>
  <c r="H206" i="34"/>
  <c r="I206" i="34" s="1"/>
  <c r="H205" i="34"/>
  <c r="I205" i="34" s="1"/>
  <c r="H204" i="34"/>
  <c r="I204" i="34" s="1"/>
  <c r="H203" i="34"/>
  <c r="I203" i="34" s="1"/>
  <c r="H202" i="34"/>
  <c r="I202" i="34" s="1"/>
  <c r="H201" i="34"/>
  <c r="I201" i="34" s="1"/>
  <c r="H200" i="34"/>
  <c r="I200" i="34" s="1"/>
  <c r="H199" i="34"/>
  <c r="I199" i="34" s="1"/>
  <c r="H198" i="34"/>
  <c r="I198" i="34" s="1"/>
  <c r="H197" i="34"/>
  <c r="I197" i="34" s="1"/>
  <c r="H196" i="34"/>
  <c r="I196" i="34" s="1"/>
  <c r="H195" i="34"/>
  <c r="I195" i="34" s="1"/>
  <c r="H194" i="34"/>
  <c r="I194" i="34" s="1"/>
  <c r="H193" i="34"/>
  <c r="I193" i="34" s="1"/>
  <c r="H192" i="34"/>
  <c r="I192" i="34" s="1"/>
  <c r="H191" i="34"/>
  <c r="I191" i="34" s="1"/>
  <c r="H190" i="34"/>
  <c r="I190" i="34" s="1"/>
  <c r="H189" i="34"/>
  <c r="I189" i="34" s="1"/>
  <c r="H188" i="34"/>
  <c r="I188" i="34" s="1"/>
  <c r="H187" i="34"/>
  <c r="I187" i="34" s="1"/>
  <c r="H186" i="34"/>
  <c r="I186" i="34" s="1"/>
  <c r="H185" i="34"/>
  <c r="I185" i="34" s="1"/>
  <c r="H184" i="34"/>
  <c r="I184" i="34" s="1"/>
  <c r="H182" i="34"/>
  <c r="I182" i="34" s="1"/>
  <c r="H181" i="34"/>
  <c r="I181" i="34" s="1"/>
  <c r="H180" i="34"/>
  <c r="I180" i="34" s="1"/>
  <c r="H178" i="34"/>
  <c r="I178" i="34" s="1"/>
  <c r="H177" i="34"/>
  <c r="I177" i="34" s="1"/>
  <c r="H176" i="34"/>
  <c r="I176" i="34" s="1"/>
  <c r="H175" i="34"/>
  <c r="I175" i="34" s="1"/>
  <c r="H174" i="34"/>
  <c r="I174" i="34" s="1"/>
  <c r="H173" i="34"/>
  <c r="I173" i="34" s="1"/>
  <c r="H172" i="34"/>
  <c r="I172" i="34" s="1"/>
  <c r="H171" i="34"/>
  <c r="I171" i="34" s="1"/>
  <c r="H170" i="34"/>
  <c r="I170" i="34" s="1"/>
  <c r="H169" i="34"/>
  <c r="I169" i="34" s="1"/>
  <c r="H168" i="34"/>
  <c r="I168" i="34" s="1"/>
  <c r="H167" i="34"/>
  <c r="I167" i="34" s="1"/>
  <c r="H166" i="34"/>
  <c r="I166" i="34" s="1"/>
  <c r="H165" i="34"/>
  <c r="I165" i="34" s="1"/>
  <c r="H164" i="34"/>
  <c r="I164" i="34" s="1"/>
  <c r="H163" i="34"/>
  <c r="I163" i="34" s="1"/>
  <c r="H162" i="34"/>
  <c r="I162" i="34" s="1"/>
  <c r="H161" i="34"/>
  <c r="I161" i="34" s="1"/>
  <c r="H160" i="34"/>
  <c r="I160" i="34" s="1"/>
  <c r="H159" i="34"/>
  <c r="I159" i="34" s="1"/>
  <c r="H158" i="34"/>
  <c r="I158" i="34" s="1"/>
  <c r="H157" i="34"/>
  <c r="I157" i="34" s="1"/>
  <c r="H156" i="34"/>
  <c r="I156" i="34" s="1"/>
  <c r="H155" i="34"/>
  <c r="I155" i="34" s="1"/>
  <c r="H154" i="34"/>
  <c r="I154" i="34" s="1"/>
  <c r="H179" i="34"/>
  <c r="I179" i="34" s="1"/>
  <c r="H153" i="34"/>
  <c r="I153" i="34" s="1"/>
  <c r="H152" i="34"/>
  <c r="I152" i="34" s="1"/>
  <c r="H151" i="34"/>
  <c r="I151" i="34" s="1"/>
  <c r="H150" i="34"/>
  <c r="I150" i="34" s="1"/>
  <c r="H149" i="34"/>
  <c r="I149" i="34" s="1"/>
  <c r="H148" i="34"/>
  <c r="I148" i="34" s="1"/>
  <c r="H147" i="34"/>
  <c r="I147" i="34" s="1"/>
  <c r="H146" i="34"/>
  <c r="I146" i="34" s="1"/>
  <c r="H145" i="34"/>
  <c r="I145" i="34" s="1"/>
  <c r="H144" i="34"/>
  <c r="I144" i="34" s="1"/>
  <c r="H143" i="34"/>
  <c r="I143" i="34" s="1"/>
  <c r="H142" i="34"/>
  <c r="I142" i="34" s="1"/>
  <c r="H141" i="34"/>
  <c r="I141" i="34" s="1"/>
  <c r="H140" i="34"/>
  <c r="I140" i="34" s="1"/>
  <c r="H139" i="34"/>
  <c r="I139" i="34" s="1"/>
  <c r="H138" i="34"/>
  <c r="I138" i="34" s="1"/>
  <c r="H137" i="34"/>
  <c r="I137" i="34" s="1"/>
  <c r="H136" i="34"/>
  <c r="I136" i="34" s="1"/>
  <c r="H135" i="34"/>
  <c r="I135" i="34" s="1"/>
  <c r="H134" i="34"/>
  <c r="I134" i="34" s="1"/>
  <c r="H133" i="34"/>
  <c r="I133" i="34" s="1"/>
  <c r="H132" i="34"/>
  <c r="I132" i="34" s="1"/>
  <c r="H131" i="34"/>
  <c r="I131" i="34" s="1"/>
  <c r="H130" i="34"/>
  <c r="I130" i="34" s="1"/>
  <c r="H129" i="34"/>
  <c r="I129" i="34" s="1"/>
  <c r="H128" i="34"/>
  <c r="I128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122" i="34"/>
  <c r="I122" i="34" s="1"/>
  <c r="H121" i="34"/>
  <c r="I121" i="34" s="1"/>
  <c r="H120" i="34"/>
  <c r="I120" i="34" s="1"/>
  <c r="H119" i="34"/>
  <c r="I119" i="34" s="1"/>
  <c r="H118" i="34"/>
  <c r="I118" i="34" s="1"/>
  <c r="H117" i="34"/>
  <c r="I117" i="34" s="1"/>
  <c r="H116" i="34"/>
  <c r="I116" i="34" s="1"/>
  <c r="H115" i="34"/>
  <c r="I115" i="34" s="1"/>
  <c r="H114" i="34"/>
  <c r="I114" i="34" s="1"/>
  <c r="H113" i="34"/>
  <c r="I113" i="34" s="1"/>
  <c r="H112" i="34"/>
  <c r="I112" i="34" s="1"/>
  <c r="H111" i="34"/>
  <c r="I111" i="34" s="1"/>
  <c r="H110" i="34"/>
  <c r="I110" i="34" s="1"/>
  <c r="H109" i="34"/>
  <c r="I109" i="34" s="1"/>
  <c r="H108" i="34"/>
  <c r="I108" i="34" s="1"/>
  <c r="H107" i="34"/>
  <c r="I107" i="34" s="1"/>
  <c r="H106" i="34"/>
  <c r="I106" i="34" s="1"/>
  <c r="H105" i="34"/>
  <c r="I105" i="34" s="1"/>
  <c r="H104" i="34"/>
  <c r="I104" i="34" s="1"/>
  <c r="H103" i="34"/>
  <c r="I103" i="34" s="1"/>
  <c r="H102" i="34"/>
  <c r="I102" i="34" s="1"/>
  <c r="H101" i="34"/>
  <c r="I101" i="34" s="1"/>
  <c r="H100" i="34"/>
  <c r="I100" i="34" s="1"/>
  <c r="H99" i="34"/>
  <c r="H98" i="34"/>
  <c r="I98" i="34" s="1"/>
  <c r="H97" i="34"/>
  <c r="I97" i="34" s="1"/>
  <c r="H96" i="34"/>
  <c r="I96" i="34" s="1"/>
  <c r="H95" i="34"/>
  <c r="I95" i="34" s="1"/>
  <c r="H94" i="34"/>
  <c r="I94" i="34" s="1"/>
  <c r="H93" i="34"/>
  <c r="I93" i="34" s="1"/>
  <c r="H92" i="34"/>
  <c r="I92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5" i="34"/>
  <c r="I75" i="34" s="1"/>
  <c r="H74" i="34"/>
  <c r="I74" i="34" s="1"/>
  <c r="H73" i="34"/>
  <c r="H72" i="34"/>
  <c r="I72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I26" i="34" s="1"/>
  <c r="H25" i="34"/>
  <c r="I25" i="34" s="1"/>
  <c r="H24" i="34"/>
  <c r="I24" i="34" s="1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H10" i="34"/>
  <c r="I10" i="34" s="1"/>
  <c r="H9" i="34"/>
  <c r="I9" i="34" s="1"/>
  <c r="H8" i="34"/>
  <c r="I8" i="34" s="1"/>
  <c r="B52" i="37" l="1"/>
  <c r="B39" i="37"/>
  <c r="B26" i="37"/>
  <c r="B14" i="37"/>
  <c r="E40" i="36" l="1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F4" i="35"/>
  <c r="I10" i="35"/>
  <c r="H205" i="33" l="1"/>
  <c r="I205" i="33" s="1"/>
  <c r="H204" i="33"/>
  <c r="I204" i="33" s="1"/>
  <c r="H203" i="33"/>
  <c r="I203" i="33" s="1"/>
  <c r="H202" i="33"/>
  <c r="I202" i="33" s="1"/>
  <c r="H201" i="33"/>
  <c r="I201" i="33" s="1"/>
  <c r="H200" i="33"/>
  <c r="I200" i="33" s="1"/>
  <c r="H199" i="33"/>
  <c r="I199" i="33" s="1"/>
  <c r="H198" i="33"/>
  <c r="I198" i="33" s="1"/>
  <c r="H197" i="33"/>
  <c r="I197" i="33" s="1"/>
  <c r="H196" i="33"/>
  <c r="I196" i="33" s="1"/>
  <c r="H195" i="33"/>
  <c r="I195" i="33" s="1"/>
  <c r="H194" i="33"/>
  <c r="I194" i="33" s="1"/>
  <c r="H193" i="33"/>
  <c r="I193" i="33" s="1"/>
  <c r="H192" i="33"/>
  <c r="I192" i="33" s="1"/>
  <c r="H191" i="33"/>
  <c r="I191" i="33" s="1"/>
  <c r="H190" i="33"/>
  <c r="I190" i="33" s="1"/>
  <c r="H189" i="33"/>
  <c r="I189" i="33" s="1"/>
  <c r="H188" i="33"/>
  <c r="I188" i="33" s="1"/>
  <c r="H187" i="33"/>
  <c r="I187" i="33" s="1"/>
  <c r="H186" i="33"/>
  <c r="I186" i="33" s="1"/>
  <c r="H185" i="33"/>
  <c r="I185" i="33" s="1"/>
  <c r="H184" i="33"/>
  <c r="I184" i="33" s="1"/>
  <c r="H183" i="33"/>
  <c r="I183" i="33" s="1"/>
  <c r="H182" i="33"/>
  <c r="I182" i="33" s="1"/>
  <c r="H181" i="33"/>
  <c r="I181" i="33" s="1"/>
  <c r="H180" i="33"/>
  <c r="I180" i="33" s="1"/>
  <c r="H179" i="33"/>
  <c r="I179" i="33" s="1"/>
  <c r="H178" i="33"/>
  <c r="I178" i="33" s="1"/>
  <c r="H177" i="33"/>
  <c r="I177" i="33" s="1"/>
  <c r="H176" i="33"/>
  <c r="I176" i="33" s="1"/>
  <c r="H175" i="33"/>
  <c r="I175" i="33" s="1"/>
  <c r="H174" i="33"/>
  <c r="I174" i="33" s="1"/>
  <c r="H173" i="33"/>
  <c r="I173" i="33" s="1"/>
  <c r="H172" i="33"/>
  <c r="I172" i="33" s="1"/>
  <c r="H171" i="33"/>
  <c r="I171" i="33" s="1"/>
  <c r="H170" i="33"/>
  <c r="I170" i="33" s="1"/>
  <c r="H169" i="33"/>
  <c r="I169" i="33" s="1"/>
  <c r="H168" i="33"/>
  <c r="I168" i="33" s="1"/>
  <c r="H167" i="33"/>
  <c r="I167" i="33" s="1"/>
  <c r="H166" i="33"/>
  <c r="I166" i="33" s="1"/>
  <c r="H165" i="33"/>
  <c r="I165" i="33" s="1"/>
  <c r="H164" i="33"/>
  <c r="I164" i="33" s="1"/>
  <c r="H163" i="33"/>
  <c r="I163" i="33" s="1"/>
  <c r="H162" i="33"/>
  <c r="I162" i="33" s="1"/>
  <c r="H161" i="33"/>
  <c r="I161" i="33" s="1"/>
  <c r="H160" i="33"/>
  <c r="I160" i="33" s="1"/>
  <c r="H159" i="33"/>
  <c r="I159" i="33" s="1"/>
  <c r="H158" i="33"/>
  <c r="I158" i="33" s="1"/>
  <c r="H157" i="33"/>
  <c r="I157" i="33" s="1"/>
  <c r="H156" i="33"/>
  <c r="I156" i="33" s="1"/>
  <c r="H155" i="33"/>
  <c r="I155" i="33" s="1"/>
  <c r="H154" i="33"/>
  <c r="I154" i="33" s="1"/>
  <c r="H153" i="33"/>
  <c r="I153" i="33" s="1"/>
  <c r="H152" i="33"/>
  <c r="I152" i="33" s="1"/>
  <c r="H151" i="33"/>
  <c r="I151" i="33" s="1"/>
  <c r="H150" i="33"/>
  <c r="I150" i="33" s="1"/>
  <c r="H149" i="33"/>
  <c r="I149" i="33" s="1"/>
  <c r="H148" i="33"/>
  <c r="I148" i="33" s="1"/>
  <c r="H147" i="33"/>
  <c r="I147" i="33" s="1"/>
  <c r="H146" i="33"/>
  <c r="I146" i="33" s="1"/>
  <c r="H145" i="33"/>
  <c r="I145" i="33" s="1"/>
  <c r="H144" i="33"/>
  <c r="I144" i="33" s="1"/>
  <c r="H143" i="33"/>
  <c r="I143" i="33" s="1"/>
  <c r="H142" i="33"/>
  <c r="I142" i="33" s="1"/>
  <c r="H141" i="33"/>
  <c r="I141" i="33" s="1"/>
  <c r="H140" i="33"/>
  <c r="I140" i="33" s="1"/>
  <c r="H139" i="33"/>
  <c r="I139" i="33" s="1"/>
  <c r="H138" i="33"/>
  <c r="I138" i="33" s="1"/>
  <c r="H137" i="33"/>
  <c r="I137" i="33" s="1"/>
  <c r="H136" i="33"/>
  <c r="I136" i="33" s="1"/>
  <c r="H135" i="33"/>
  <c r="I135" i="33" s="1"/>
  <c r="H134" i="33"/>
  <c r="I134" i="33" s="1"/>
  <c r="H133" i="33"/>
  <c r="I133" i="33" s="1"/>
  <c r="H132" i="33"/>
  <c r="I132" i="33" s="1"/>
  <c r="H131" i="33"/>
  <c r="I131" i="33" s="1"/>
  <c r="H130" i="33"/>
  <c r="I130" i="33" s="1"/>
  <c r="H129" i="33"/>
  <c r="I129" i="33" s="1"/>
  <c r="H128" i="33"/>
  <c r="I128" i="33" s="1"/>
  <c r="H127" i="33"/>
  <c r="I127" i="33" s="1"/>
  <c r="H126" i="33"/>
  <c r="I126" i="33" s="1"/>
  <c r="H125" i="33"/>
  <c r="I125" i="33" s="1"/>
  <c r="H124" i="33"/>
  <c r="I124" i="33" s="1"/>
  <c r="H123" i="33"/>
  <c r="I123" i="33" s="1"/>
  <c r="H122" i="33"/>
  <c r="I122" i="33" s="1"/>
  <c r="H121" i="33"/>
  <c r="I121" i="33" s="1"/>
  <c r="H120" i="33"/>
  <c r="I120" i="33" s="1"/>
  <c r="H119" i="33"/>
  <c r="I119" i="33" s="1"/>
  <c r="H118" i="33"/>
  <c r="I118" i="33" s="1"/>
  <c r="H117" i="33"/>
  <c r="I117" i="33" s="1"/>
  <c r="H116" i="33"/>
  <c r="I116" i="33" s="1"/>
  <c r="H115" i="33"/>
  <c r="I115" i="33" s="1"/>
  <c r="H114" i="33"/>
  <c r="I114" i="33" s="1"/>
  <c r="H113" i="33"/>
  <c r="I113" i="33" s="1"/>
  <c r="H112" i="33"/>
  <c r="I112" i="33" s="1"/>
  <c r="H111" i="33"/>
  <c r="I111" i="33" s="1"/>
  <c r="H110" i="33"/>
  <c r="I110" i="33" s="1"/>
  <c r="H109" i="33"/>
  <c r="I109" i="33" s="1"/>
  <c r="H108" i="33"/>
  <c r="I108" i="33" s="1"/>
  <c r="H107" i="33"/>
  <c r="I107" i="33" s="1"/>
  <c r="H106" i="33"/>
  <c r="I106" i="33" s="1"/>
  <c r="H105" i="33"/>
  <c r="I105" i="33" s="1"/>
  <c r="H104" i="33"/>
  <c r="I104" i="33" s="1"/>
  <c r="H103" i="33"/>
  <c r="I103" i="33" s="1"/>
  <c r="H102" i="33"/>
  <c r="I102" i="33" s="1"/>
  <c r="H101" i="33"/>
  <c r="I101" i="33" s="1"/>
  <c r="H100" i="33"/>
  <c r="I100" i="33" s="1"/>
  <c r="H99" i="33"/>
  <c r="H98" i="33"/>
  <c r="I98" i="33" s="1"/>
  <c r="H97" i="33"/>
  <c r="I97" i="33" s="1"/>
  <c r="H96" i="33"/>
  <c r="I96" i="33" s="1"/>
  <c r="H95" i="33"/>
  <c r="I95" i="33" s="1"/>
  <c r="H94" i="33"/>
  <c r="I94" i="33" s="1"/>
  <c r="H93" i="33"/>
  <c r="I93" i="33" s="1"/>
  <c r="H92" i="33"/>
  <c r="I92" i="33" s="1"/>
  <c r="H91" i="33"/>
  <c r="I91" i="33" s="1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H72" i="33"/>
  <c r="I72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60" i="33"/>
  <c r="I60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206" i="32" l="1"/>
  <c r="I206" i="32" s="1"/>
  <c r="H205" i="32"/>
  <c r="I205" i="32" s="1"/>
  <c r="H204" i="32"/>
  <c r="I204" i="32" s="1"/>
  <c r="H203" i="32"/>
  <c r="I203" i="32" s="1"/>
  <c r="H202" i="32"/>
  <c r="I202" i="32" s="1"/>
  <c r="H201" i="32"/>
  <c r="I201" i="32" s="1"/>
  <c r="H200" i="32"/>
  <c r="I200" i="32" s="1"/>
  <c r="H199" i="32"/>
  <c r="I199" i="32" s="1"/>
  <c r="H198" i="32"/>
  <c r="I198" i="32" s="1"/>
  <c r="H197" i="32"/>
  <c r="I197" i="32" s="1"/>
  <c r="H196" i="32"/>
  <c r="I196" i="32" s="1"/>
  <c r="H195" i="32"/>
  <c r="I195" i="32" s="1"/>
  <c r="H194" i="32"/>
  <c r="I194" i="32" s="1"/>
  <c r="H193" i="32"/>
  <c r="I193" i="32" s="1"/>
  <c r="H192" i="32"/>
  <c r="I192" i="32" s="1"/>
  <c r="H178" i="32"/>
  <c r="I178" i="32" s="1"/>
  <c r="H191" i="32"/>
  <c r="I191" i="32" s="1"/>
  <c r="H190" i="32"/>
  <c r="I190" i="32" s="1"/>
  <c r="H189" i="32"/>
  <c r="I189" i="32" s="1"/>
  <c r="H188" i="32"/>
  <c r="I188" i="32" s="1"/>
  <c r="H187" i="32"/>
  <c r="I187" i="32" s="1"/>
  <c r="H186" i="32"/>
  <c r="I186" i="32" s="1"/>
  <c r="H185" i="32"/>
  <c r="I185" i="32" s="1"/>
  <c r="H184" i="32"/>
  <c r="I184" i="32" s="1"/>
  <c r="H183" i="32"/>
  <c r="I183" i="32" s="1"/>
  <c r="H182" i="32"/>
  <c r="I182" i="32" s="1"/>
  <c r="H181" i="32"/>
  <c r="I181" i="32" s="1"/>
  <c r="H180" i="32"/>
  <c r="I180" i="32" s="1"/>
  <c r="H172" i="32"/>
  <c r="I172" i="32" s="1"/>
  <c r="H171" i="32"/>
  <c r="I171" i="32" s="1"/>
  <c r="H170" i="32"/>
  <c r="I170" i="32" s="1"/>
  <c r="H169" i="32"/>
  <c r="I169" i="32" s="1"/>
  <c r="H168" i="32"/>
  <c r="I168" i="32" s="1"/>
  <c r="H167" i="32"/>
  <c r="I167" i="32" s="1"/>
  <c r="H166" i="32"/>
  <c r="I166" i="32" s="1"/>
  <c r="H165" i="32"/>
  <c r="I165" i="32" s="1"/>
  <c r="H164" i="32"/>
  <c r="I164" i="32" s="1"/>
  <c r="H163" i="32"/>
  <c r="I163" i="32" s="1"/>
  <c r="H162" i="32"/>
  <c r="I162" i="32" s="1"/>
  <c r="H161" i="32"/>
  <c r="I161" i="32" s="1"/>
  <c r="H160" i="32"/>
  <c r="I160" i="32" s="1"/>
  <c r="H159" i="32"/>
  <c r="I159" i="32" s="1"/>
  <c r="H158" i="32"/>
  <c r="I158" i="32" s="1"/>
  <c r="H157" i="32"/>
  <c r="I157" i="32" s="1"/>
  <c r="H156" i="32"/>
  <c r="I156" i="32" s="1"/>
  <c r="H155" i="32"/>
  <c r="I155" i="32" s="1"/>
  <c r="H154" i="32"/>
  <c r="I154" i="32" s="1"/>
  <c r="H153" i="32"/>
  <c r="I153" i="32" s="1"/>
  <c r="H152" i="32"/>
  <c r="I152" i="32" s="1"/>
  <c r="H151" i="32"/>
  <c r="I151" i="32" s="1"/>
  <c r="H150" i="32"/>
  <c r="I150" i="32" s="1"/>
  <c r="H149" i="32"/>
  <c r="I149" i="32" s="1"/>
  <c r="H148" i="32"/>
  <c r="I148" i="32" s="1"/>
  <c r="H176" i="32"/>
  <c r="I176" i="32" s="1"/>
  <c r="H175" i="32"/>
  <c r="I175" i="32" s="1"/>
  <c r="H174" i="32"/>
  <c r="I174" i="32" s="1"/>
  <c r="H173" i="32"/>
  <c r="I173" i="32" s="1"/>
  <c r="H147" i="32"/>
  <c r="I147" i="32" s="1"/>
  <c r="H146" i="32"/>
  <c r="I146" i="32" s="1"/>
  <c r="H145" i="32"/>
  <c r="I145" i="32" s="1"/>
  <c r="H144" i="32"/>
  <c r="I144" i="32" s="1"/>
  <c r="H143" i="32"/>
  <c r="I143" i="32" s="1"/>
  <c r="H142" i="32"/>
  <c r="I142" i="32" s="1"/>
  <c r="H141" i="32"/>
  <c r="I141" i="32" s="1"/>
  <c r="H140" i="32"/>
  <c r="I140" i="32" s="1"/>
  <c r="H139" i="32"/>
  <c r="I139" i="32" s="1"/>
  <c r="H138" i="32"/>
  <c r="I138" i="32" s="1"/>
  <c r="H137" i="32"/>
  <c r="I137" i="32" s="1"/>
  <c r="H136" i="32"/>
  <c r="I136" i="32" s="1"/>
  <c r="H135" i="32"/>
  <c r="I135" i="32" s="1"/>
  <c r="H134" i="32"/>
  <c r="I134" i="32" s="1"/>
  <c r="H133" i="32"/>
  <c r="I133" i="32" s="1"/>
  <c r="H132" i="32"/>
  <c r="I132" i="32" s="1"/>
  <c r="H131" i="32"/>
  <c r="I131" i="32" s="1"/>
  <c r="H130" i="32"/>
  <c r="I130" i="32" s="1"/>
  <c r="H129" i="32"/>
  <c r="I129" i="32" s="1"/>
  <c r="H128" i="32"/>
  <c r="I128" i="32" s="1"/>
  <c r="H127" i="32"/>
  <c r="I127" i="32" s="1"/>
  <c r="H177" i="32"/>
  <c r="I177" i="32" s="1"/>
  <c r="H126" i="32"/>
  <c r="I126" i="32" s="1"/>
  <c r="H125" i="32"/>
  <c r="I125" i="32" s="1"/>
  <c r="H124" i="32"/>
  <c r="I124" i="32" s="1"/>
  <c r="H179" i="32"/>
  <c r="I179" i="32" s="1"/>
  <c r="H123" i="32"/>
  <c r="I123" i="32" s="1"/>
  <c r="H122" i="32"/>
  <c r="I122" i="32" s="1"/>
  <c r="H121" i="32"/>
  <c r="I121" i="32" s="1"/>
  <c r="H120" i="32"/>
  <c r="I120" i="32" s="1"/>
  <c r="H119" i="32"/>
  <c r="I119" i="32" s="1"/>
  <c r="H118" i="32"/>
  <c r="I118" i="32" s="1"/>
  <c r="H117" i="32"/>
  <c r="I117" i="32" s="1"/>
  <c r="H116" i="32"/>
  <c r="I116" i="32" s="1"/>
  <c r="H115" i="32"/>
  <c r="I115" i="32" s="1"/>
  <c r="H114" i="32"/>
  <c r="I114" i="32" s="1"/>
  <c r="H113" i="32"/>
  <c r="I113" i="32" s="1"/>
  <c r="H112" i="32"/>
  <c r="I112" i="32" s="1"/>
  <c r="H111" i="32"/>
  <c r="I111" i="32" s="1"/>
  <c r="H110" i="32"/>
  <c r="I110" i="32" s="1"/>
  <c r="H109" i="32"/>
  <c r="I109" i="32" s="1"/>
  <c r="H108" i="32"/>
  <c r="I108" i="32" s="1"/>
  <c r="H107" i="32"/>
  <c r="I107" i="32" s="1"/>
  <c r="H106" i="32"/>
  <c r="I106" i="32" s="1"/>
  <c r="H105" i="32"/>
  <c r="I105" i="32" s="1"/>
  <c r="H104" i="32"/>
  <c r="I104" i="32" s="1"/>
  <c r="H103" i="32"/>
  <c r="I103" i="32" s="1"/>
  <c r="H102" i="32"/>
  <c r="I102" i="32" s="1"/>
  <c r="H101" i="32"/>
  <c r="I101" i="32" s="1"/>
  <c r="H100" i="32"/>
  <c r="H99" i="32"/>
  <c r="I99" i="32" s="1"/>
  <c r="H98" i="32"/>
  <c r="I98" i="32" s="1"/>
  <c r="H97" i="32"/>
  <c r="I97" i="32" s="1"/>
  <c r="H96" i="32"/>
  <c r="I96" i="32" s="1"/>
  <c r="H95" i="32"/>
  <c r="I95" i="32" s="1"/>
  <c r="H94" i="32"/>
  <c r="I94" i="32" s="1"/>
  <c r="H93" i="32"/>
  <c r="I93" i="32" s="1"/>
  <c r="H92" i="32"/>
  <c r="I92" i="32" s="1"/>
  <c r="H91" i="32"/>
  <c r="I91" i="32" s="1"/>
  <c r="H90" i="32"/>
  <c r="I90" i="32" s="1"/>
  <c r="H89" i="32"/>
  <c r="I89" i="32" s="1"/>
  <c r="H88" i="32"/>
  <c r="I88" i="32" s="1"/>
  <c r="H87" i="32"/>
  <c r="I87" i="32" s="1"/>
  <c r="H86" i="32"/>
  <c r="I86" i="32" s="1"/>
  <c r="H85" i="32"/>
  <c r="I85" i="32" s="1"/>
  <c r="H84" i="32"/>
  <c r="I84" i="32" s="1"/>
  <c r="H83" i="32"/>
  <c r="I83" i="32" s="1"/>
  <c r="H82" i="32"/>
  <c r="I82" i="32" s="1"/>
  <c r="H81" i="32"/>
  <c r="I81" i="32" s="1"/>
  <c r="H80" i="32"/>
  <c r="I80" i="32" s="1"/>
  <c r="H79" i="32"/>
  <c r="I79" i="32" s="1"/>
  <c r="H78" i="32"/>
  <c r="I78" i="32" s="1"/>
  <c r="H77" i="32"/>
  <c r="I77" i="32" s="1"/>
  <c r="H76" i="32"/>
  <c r="I76" i="32" s="1"/>
  <c r="H75" i="32"/>
  <c r="I75" i="32" s="1"/>
  <c r="H74" i="32"/>
  <c r="H73" i="32"/>
  <c r="I73" i="32" s="1"/>
  <c r="H72" i="32"/>
  <c r="I72" i="32" s="1"/>
  <c r="H71" i="32"/>
  <c r="I71" i="32" s="1"/>
  <c r="H70" i="32"/>
  <c r="I70" i="32" s="1"/>
  <c r="H69" i="32"/>
  <c r="I69" i="32" s="1"/>
  <c r="H68" i="32"/>
  <c r="I68" i="32" s="1"/>
  <c r="H67" i="32"/>
  <c r="I67" i="32" s="1"/>
  <c r="H66" i="32"/>
  <c r="I66" i="32" s="1"/>
  <c r="H65" i="32"/>
  <c r="I65" i="32" s="1"/>
  <c r="H64" i="32"/>
  <c r="I64" i="32" s="1"/>
  <c r="H63" i="32"/>
  <c r="I63" i="32" s="1"/>
  <c r="H62" i="32"/>
  <c r="I62" i="32" s="1"/>
  <c r="H61" i="32"/>
  <c r="I61" i="32" s="1"/>
  <c r="H60" i="32"/>
  <c r="I60" i="32" s="1"/>
  <c r="H59" i="32"/>
  <c r="I59" i="32" s="1"/>
  <c r="H58" i="32"/>
  <c r="I58" i="32" s="1"/>
  <c r="H57" i="32"/>
  <c r="I57" i="32" s="1"/>
  <c r="H56" i="32"/>
  <c r="I56" i="32" s="1"/>
  <c r="H55" i="32"/>
  <c r="I55" i="32" s="1"/>
  <c r="H54" i="32"/>
  <c r="I54" i="32" s="1"/>
  <c r="H53" i="32"/>
  <c r="I53" i="32" s="1"/>
  <c r="H52" i="32"/>
  <c r="I52" i="32" s="1"/>
  <c r="H51" i="32"/>
  <c r="I51" i="32" s="1"/>
  <c r="H50" i="32"/>
  <c r="I50" i="32" s="1"/>
  <c r="H49" i="32"/>
  <c r="I49" i="32" s="1"/>
  <c r="H48" i="32"/>
  <c r="I48" i="32" s="1"/>
  <c r="H47" i="32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9" i="32"/>
  <c r="I9" i="32" s="1"/>
  <c r="H8" i="32"/>
  <c r="I8" i="32" s="1"/>
  <c r="H208" i="31" l="1"/>
  <c r="I208" i="31" s="1"/>
  <c r="H207" i="31"/>
  <c r="I207" i="31" s="1"/>
  <c r="H206" i="31"/>
  <c r="I206" i="31" s="1"/>
  <c r="H205" i="31"/>
  <c r="I205" i="31" s="1"/>
  <c r="H204" i="31"/>
  <c r="I204" i="31" s="1"/>
  <c r="H203" i="31"/>
  <c r="I203" i="31" s="1"/>
  <c r="H202" i="31"/>
  <c r="I202" i="31" s="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4" i="31"/>
  <c r="I194" i="31" s="1"/>
  <c r="H193" i="31"/>
  <c r="I193" i="31" s="1"/>
  <c r="H192" i="31"/>
  <c r="I192" i="31" s="1"/>
  <c r="H191" i="31"/>
  <c r="I191" i="31" s="1"/>
  <c r="H190" i="31"/>
  <c r="I190" i="31" s="1"/>
  <c r="H189" i="31"/>
  <c r="I189" i="31" s="1"/>
  <c r="H188" i="31"/>
  <c r="I188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6" i="31"/>
  <c r="I176" i="31" s="1"/>
  <c r="H175" i="31"/>
  <c r="I175" i="31" s="1"/>
  <c r="H174" i="31"/>
  <c r="I174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2" i="31"/>
  <c r="I162" i="31" s="1"/>
  <c r="H161" i="31"/>
  <c r="I161" i="31" s="1"/>
  <c r="H160" i="31"/>
  <c r="I160" i="31" s="1"/>
  <c r="H159" i="31"/>
  <c r="I159" i="31" s="1"/>
  <c r="H158" i="31"/>
  <c r="I15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7" i="31"/>
  <c r="I147" i="31" s="1"/>
  <c r="H146" i="31"/>
  <c r="I146" i="31" s="1"/>
  <c r="H145" i="31"/>
  <c r="I145" i="31" s="1"/>
  <c r="H144" i="31"/>
  <c r="I144" i="31" s="1"/>
  <c r="H143" i="31"/>
  <c r="I143" i="31" s="1"/>
  <c r="H142" i="31"/>
  <c r="I142" i="31" s="1"/>
  <c r="H141" i="31"/>
  <c r="I141" i="31" s="1"/>
  <c r="H140" i="31"/>
  <c r="I140" i="31" s="1"/>
  <c r="H139" i="31"/>
  <c r="I139" i="31" s="1"/>
  <c r="H138" i="31"/>
  <c r="I138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32" i="31"/>
  <c r="I132" i="31" s="1"/>
  <c r="H131" i="31"/>
  <c r="I131" i="31" s="1"/>
  <c r="H130" i="31"/>
  <c r="I130" i="31" s="1"/>
  <c r="H129" i="31"/>
  <c r="I129" i="31" s="1"/>
  <c r="H128" i="31"/>
  <c r="I128" i="31" s="1"/>
  <c r="H127" i="31"/>
  <c r="I127" i="31" s="1"/>
  <c r="H126" i="31"/>
  <c r="I126" i="31" s="1"/>
  <c r="H125" i="31"/>
  <c r="I125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16" i="31"/>
  <c r="I116" i="31" s="1"/>
  <c r="H115" i="31"/>
  <c r="I115" i="31" s="1"/>
  <c r="H114" i="31"/>
  <c r="I114" i="31" s="1"/>
  <c r="H113" i="31"/>
  <c r="I113" i="31" s="1"/>
  <c r="H112" i="31"/>
  <c r="I112" i="31" s="1"/>
  <c r="H111" i="31"/>
  <c r="I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H100" i="31"/>
  <c r="I100" i="31" s="1"/>
  <c r="H99" i="31"/>
  <c r="I99" i="31" s="1"/>
  <c r="H98" i="31"/>
  <c r="I98" i="31" s="1"/>
  <c r="H97" i="31"/>
  <c r="I97" i="31" s="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A20" i="29" l="1"/>
  <c r="B20" i="29"/>
  <c r="C20" i="29"/>
  <c r="D20" i="29"/>
  <c r="H212" i="27" l="1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2" i="27"/>
  <c r="I192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H178" i="27"/>
  <c r="I178" i="27" s="1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H171" i="27"/>
  <c r="I171" i="27" s="1"/>
  <c r="H170" i="27"/>
  <c r="I170" i="27" s="1"/>
  <c r="H169" i="27"/>
  <c r="I169" i="27" s="1"/>
  <c r="H168" i="27"/>
  <c r="I168" i="27" s="1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H60" i="27"/>
  <c r="I60" i="27" s="1"/>
  <c r="H59" i="27"/>
  <c r="I59" i="27" s="1"/>
  <c r="H58" i="27"/>
  <c r="I58" i="27" s="1"/>
  <c r="H57" i="27"/>
  <c r="I57" i="27" s="1"/>
  <c r="H56" i="27"/>
  <c r="I56" i="27" s="1"/>
  <c r="H55" i="27"/>
  <c r="I55" i="27" s="1"/>
  <c r="H54" i="27"/>
  <c r="I54" i="27" s="1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213" i="26" l="1"/>
  <c r="I213" i="26" s="1"/>
  <c r="H212" i="26"/>
  <c r="I212" i="26" s="1"/>
  <c r="H211" i="26"/>
  <c r="I211" i="26" s="1"/>
  <c r="H210" i="26"/>
  <c r="I210" i="26" s="1"/>
  <c r="H209" i="26"/>
  <c r="I209" i="26" s="1"/>
  <c r="H208" i="26"/>
  <c r="I208" i="26" s="1"/>
  <c r="H207" i="26"/>
  <c r="I207" i="26" s="1"/>
  <c r="H206" i="26"/>
  <c r="I206" i="26" s="1"/>
  <c r="H205" i="26"/>
  <c r="I205" i="26" s="1"/>
  <c r="H204" i="26"/>
  <c r="I204" i="26" s="1"/>
  <c r="H203" i="26"/>
  <c r="I203" i="26" s="1"/>
  <c r="H202" i="26"/>
  <c r="I202" i="26" s="1"/>
  <c r="H201" i="26"/>
  <c r="I201" i="26" s="1"/>
  <c r="H200" i="26"/>
  <c r="I200" i="26" s="1"/>
  <c r="H199" i="26"/>
  <c r="I199" i="26" s="1"/>
  <c r="H198" i="26"/>
  <c r="I198" i="26" s="1"/>
  <c r="H197" i="26"/>
  <c r="I197" i="26" s="1"/>
  <c r="H196" i="26"/>
  <c r="I196" i="26" s="1"/>
  <c r="H195" i="26"/>
  <c r="I195" i="26" s="1"/>
  <c r="H194" i="26"/>
  <c r="I194" i="26" s="1"/>
  <c r="H193" i="26"/>
  <c r="I193" i="26" s="1"/>
  <c r="H192" i="26"/>
  <c r="I192" i="26" s="1"/>
  <c r="H191" i="26"/>
  <c r="I191" i="26" s="1"/>
  <c r="H190" i="26"/>
  <c r="I190" i="26" s="1"/>
  <c r="H189" i="26"/>
  <c r="I189" i="26" s="1"/>
  <c r="H188" i="26"/>
  <c r="I188" i="26" s="1"/>
  <c r="H187" i="26"/>
  <c r="I187" i="26" s="1"/>
  <c r="H186" i="26"/>
  <c r="I186" i="26" s="1"/>
  <c r="H185" i="26"/>
  <c r="I185" i="26" s="1"/>
  <c r="H184" i="26"/>
  <c r="I184" i="26" s="1"/>
  <c r="H183" i="26"/>
  <c r="I183" i="26" s="1"/>
  <c r="H182" i="26"/>
  <c r="I182" i="26" s="1"/>
  <c r="H181" i="26"/>
  <c r="I181" i="26" s="1"/>
  <c r="H180" i="26"/>
  <c r="I180" i="26" s="1"/>
  <c r="H179" i="26"/>
  <c r="I179" i="26" s="1"/>
  <c r="H178" i="26"/>
  <c r="I178" i="26" s="1"/>
  <c r="H177" i="26"/>
  <c r="I177" i="26" s="1"/>
  <c r="H176" i="26"/>
  <c r="I176" i="26" s="1"/>
  <c r="H175" i="26"/>
  <c r="I175" i="26" s="1"/>
  <c r="H174" i="26"/>
  <c r="I174" i="26" s="1"/>
  <c r="H173" i="26"/>
  <c r="I173" i="26" s="1"/>
  <c r="H172" i="26"/>
  <c r="I172" i="26" s="1"/>
  <c r="H171" i="26"/>
  <c r="I171" i="26" s="1"/>
  <c r="H170" i="26"/>
  <c r="I170" i="26" s="1"/>
  <c r="H169" i="26"/>
  <c r="I169" i="26" s="1"/>
  <c r="H168" i="26"/>
  <c r="I168" i="26" s="1"/>
  <c r="H167" i="26"/>
  <c r="I167" i="26" s="1"/>
  <c r="H166" i="26"/>
  <c r="I166" i="26" s="1"/>
  <c r="H165" i="26"/>
  <c r="I165" i="26" s="1"/>
  <c r="H164" i="26"/>
  <c r="I164" i="26" s="1"/>
  <c r="H163" i="26"/>
  <c r="I163" i="26" s="1"/>
  <c r="H162" i="26"/>
  <c r="I162" i="26" s="1"/>
  <c r="H161" i="26"/>
  <c r="I161" i="26" s="1"/>
  <c r="H160" i="26"/>
  <c r="I160" i="26" s="1"/>
  <c r="H159" i="26"/>
  <c r="I159" i="26" s="1"/>
  <c r="H158" i="26"/>
  <c r="I158" i="26" s="1"/>
  <c r="H157" i="26"/>
  <c r="I157" i="26" s="1"/>
  <c r="H156" i="26"/>
  <c r="I156" i="26" s="1"/>
  <c r="H155" i="26"/>
  <c r="I155" i="26" s="1"/>
  <c r="H154" i="26"/>
  <c r="I154" i="26" s="1"/>
  <c r="H153" i="26"/>
  <c r="I153" i="26" s="1"/>
  <c r="H152" i="26"/>
  <c r="I152" i="26" s="1"/>
  <c r="H151" i="26"/>
  <c r="I151" i="26" s="1"/>
  <c r="H150" i="26"/>
  <c r="I150" i="26" s="1"/>
  <c r="H149" i="26"/>
  <c r="I149" i="26" s="1"/>
  <c r="H148" i="26"/>
  <c r="I148" i="26" s="1"/>
  <c r="H147" i="26"/>
  <c r="I147" i="26" s="1"/>
  <c r="H146" i="26"/>
  <c r="I146" i="26" s="1"/>
  <c r="H145" i="26"/>
  <c r="I145" i="26" s="1"/>
  <c r="H144" i="26"/>
  <c r="I144" i="26" s="1"/>
  <c r="H143" i="26"/>
  <c r="I143" i="26" s="1"/>
  <c r="H142" i="26"/>
  <c r="I142" i="26" s="1"/>
  <c r="H141" i="26"/>
  <c r="I141" i="26" s="1"/>
  <c r="H140" i="26"/>
  <c r="I140" i="26" s="1"/>
  <c r="H139" i="26"/>
  <c r="I139" i="26" s="1"/>
  <c r="H138" i="26"/>
  <c r="I138" i="26" s="1"/>
  <c r="H137" i="26"/>
  <c r="I137" i="26" s="1"/>
  <c r="H136" i="26"/>
  <c r="I136" i="26" s="1"/>
  <c r="H135" i="26"/>
  <c r="I135" i="26" s="1"/>
  <c r="H134" i="26"/>
  <c r="I134" i="26" s="1"/>
  <c r="H133" i="26"/>
  <c r="I133" i="26" s="1"/>
  <c r="H132" i="26"/>
  <c r="I132" i="26" s="1"/>
  <c r="H131" i="26"/>
  <c r="I131" i="26" s="1"/>
  <c r="H130" i="26"/>
  <c r="I130" i="26" s="1"/>
  <c r="H129" i="26"/>
  <c r="I129" i="26" s="1"/>
  <c r="H128" i="26"/>
  <c r="I128" i="26" s="1"/>
  <c r="H127" i="26"/>
  <c r="I127" i="26" s="1"/>
  <c r="H126" i="26"/>
  <c r="I126" i="26" s="1"/>
  <c r="H125" i="26"/>
  <c r="I125" i="26" s="1"/>
  <c r="H124" i="26"/>
  <c r="I124" i="26" s="1"/>
  <c r="H123" i="26"/>
  <c r="I123" i="26" s="1"/>
  <c r="H122" i="26"/>
  <c r="I122" i="26" s="1"/>
  <c r="H121" i="26"/>
  <c r="I121" i="26" s="1"/>
  <c r="H120" i="26"/>
  <c r="I120" i="26" s="1"/>
  <c r="H119" i="26"/>
  <c r="I119" i="26" s="1"/>
  <c r="H118" i="26"/>
  <c r="I118" i="26" s="1"/>
  <c r="H117" i="26"/>
  <c r="I117" i="26" s="1"/>
  <c r="H116" i="26"/>
  <c r="I116" i="26" s="1"/>
  <c r="H115" i="26"/>
  <c r="I115" i="26" s="1"/>
  <c r="H114" i="26"/>
  <c r="I114" i="26" s="1"/>
  <c r="H113" i="26"/>
  <c r="I113" i="26" s="1"/>
  <c r="H112" i="26"/>
  <c r="I112" i="26" s="1"/>
  <c r="H111" i="26"/>
  <c r="I111" i="26" s="1"/>
  <c r="H110" i="26"/>
  <c r="I110" i="26" s="1"/>
  <c r="H109" i="26"/>
  <c r="I109" i="26" s="1"/>
  <c r="H108" i="26"/>
  <c r="I108" i="26" s="1"/>
  <c r="H107" i="26"/>
  <c r="I107" i="26" s="1"/>
  <c r="H106" i="26"/>
  <c r="I106" i="26" s="1"/>
  <c r="H105" i="26"/>
  <c r="I105" i="26" s="1"/>
  <c r="H104" i="26"/>
  <c r="I104" i="26" s="1"/>
  <c r="H103" i="26"/>
  <c r="I103" i="26" s="1"/>
  <c r="H102" i="26"/>
  <c r="I102" i="26" s="1"/>
  <c r="H101" i="26"/>
  <c r="H100" i="26"/>
  <c r="I100" i="26" s="1"/>
  <c r="H99" i="26"/>
  <c r="I99" i="26" s="1"/>
  <c r="H98" i="26"/>
  <c r="I98" i="26" s="1"/>
  <c r="H97" i="26"/>
  <c r="I97" i="26" s="1"/>
  <c r="H96" i="26"/>
  <c r="I96" i="26" s="1"/>
  <c r="H95" i="26"/>
  <c r="I95" i="26" s="1"/>
  <c r="H94" i="26"/>
  <c r="I94" i="26" s="1"/>
  <c r="H93" i="26"/>
  <c r="I93" i="26" s="1"/>
  <c r="H92" i="26"/>
  <c r="I92" i="26" s="1"/>
  <c r="H91" i="26"/>
  <c r="I91" i="26" s="1"/>
  <c r="H90" i="26"/>
  <c r="I90" i="26" s="1"/>
  <c r="H89" i="26"/>
  <c r="I89" i="26" s="1"/>
  <c r="H88" i="26"/>
  <c r="I88" i="26" s="1"/>
  <c r="H87" i="26"/>
  <c r="I87" i="26" s="1"/>
  <c r="H86" i="26"/>
  <c r="I86" i="26" s="1"/>
  <c r="H85" i="26"/>
  <c r="I85" i="26" s="1"/>
  <c r="H84" i="26"/>
  <c r="I84" i="26" s="1"/>
  <c r="H83" i="26"/>
  <c r="I83" i="26" s="1"/>
  <c r="H82" i="26"/>
  <c r="I82" i="26" s="1"/>
  <c r="H81" i="26"/>
  <c r="I81" i="26" s="1"/>
  <c r="H80" i="26"/>
  <c r="I80" i="26" s="1"/>
  <c r="H79" i="26"/>
  <c r="I79" i="26" s="1"/>
  <c r="H78" i="26"/>
  <c r="I78" i="26" s="1"/>
  <c r="H77" i="26"/>
  <c r="I77" i="26" s="1"/>
  <c r="H76" i="26"/>
  <c r="I76" i="26" s="1"/>
  <c r="H75" i="26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191" i="25" l="1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212" i="25"/>
  <c r="I212" i="25" s="1"/>
  <c r="I211" i="25" l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212" i="24" l="1"/>
  <c r="I212" i="24" s="1"/>
  <c r="H211" i="24"/>
  <c r="I211" i="24" s="1"/>
  <c r="I210" i="24"/>
  <c r="H210" i="24"/>
  <c r="I209" i="24"/>
  <c r="H209" i="24"/>
  <c r="I208" i="24"/>
  <c r="H208" i="24"/>
  <c r="I207" i="24"/>
  <c r="H207" i="24"/>
  <c r="I206" i="24"/>
  <c r="H206" i="24"/>
  <c r="I205" i="24"/>
  <c r="H205" i="24"/>
  <c r="I204" i="24"/>
  <c r="H204" i="24"/>
  <c r="I203" i="24"/>
  <c r="H203" i="24"/>
  <c r="I202" i="24"/>
  <c r="H202" i="24"/>
  <c r="I201" i="24"/>
  <c r="H201" i="24"/>
  <c r="I200" i="24"/>
  <c r="H200" i="24"/>
  <c r="I199" i="24"/>
  <c r="H199" i="24"/>
  <c r="I198" i="24"/>
  <c r="H198" i="24"/>
  <c r="I197" i="24"/>
  <c r="H197" i="24"/>
  <c r="I196" i="24"/>
  <c r="H196" i="24"/>
  <c r="I195" i="24"/>
  <c r="H195" i="24"/>
  <c r="I194" i="24"/>
  <c r="H194" i="24"/>
  <c r="I193" i="24"/>
  <c r="H193" i="24"/>
  <c r="I192" i="24"/>
  <c r="H192" i="24"/>
  <c r="I191" i="24"/>
  <c r="H191" i="24"/>
  <c r="I190" i="24"/>
  <c r="H190" i="24"/>
  <c r="I189" i="24"/>
  <c r="H189" i="24"/>
  <c r="I188" i="24"/>
  <c r="H188" i="24"/>
  <c r="I187" i="24"/>
  <c r="H187" i="24"/>
  <c r="I186" i="24"/>
  <c r="H186" i="24"/>
  <c r="I185" i="24"/>
  <c r="H185" i="24"/>
  <c r="I184" i="24"/>
  <c r="H184" i="24"/>
  <c r="I183" i="24"/>
  <c r="H183" i="24"/>
  <c r="I182" i="24"/>
  <c r="H182" i="24"/>
  <c r="I181" i="24"/>
  <c r="H181" i="24"/>
  <c r="I180" i="24"/>
  <c r="H180" i="24"/>
  <c r="I179" i="24"/>
  <c r="H178" i="24"/>
  <c r="I178" i="24" s="1"/>
  <c r="H177" i="24"/>
  <c r="I177" i="24" s="1"/>
  <c r="H176" i="24"/>
  <c r="I176" i="24" s="1"/>
  <c r="H175" i="24"/>
  <c r="I175" i="24" s="1"/>
  <c r="H174" i="24"/>
  <c r="I174" i="24" s="1"/>
  <c r="H173" i="24"/>
  <c r="I173" i="24" s="1"/>
  <c r="H172" i="24"/>
  <c r="I172" i="24" s="1"/>
  <c r="H171" i="24"/>
  <c r="I171" i="24" s="1"/>
  <c r="H170" i="24"/>
  <c r="I170" i="24" s="1"/>
  <c r="H169" i="24"/>
  <c r="I169" i="24" s="1"/>
  <c r="H168" i="24"/>
  <c r="I168" i="24" s="1"/>
  <c r="H167" i="24"/>
  <c r="I167" i="24" s="1"/>
  <c r="H166" i="24"/>
  <c r="I166" i="24" s="1"/>
  <c r="H165" i="24"/>
  <c r="I165" i="24" s="1"/>
  <c r="H164" i="24"/>
  <c r="I164" i="24" s="1"/>
  <c r="H163" i="24"/>
  <c r="I163" i="24" s="1"/>
  <c r="H162" i="24"/>
  <c r="I162" i="24" s="1"/>
  <c r="H161" i="24"/>
  <c r="I161" i="24" s="1"/>
  <c r="H160" i="24"/>
  <c r="I160" i="24" s="1"/>
  <c r="H159" i="24"/>
  <c r="I159" i="24" s="1"/>
  <c r="H158" i="24"/>
  <c r="I158" i="24" s="1"/>
  <c r="H157" i="24"/>
  <c r="I157" i="24" s="1"/>
  <c r="H156" i="24"/>
  <c r="I156" i="24" s="1"/>
  <c r="H155" i="24"/>
  <c r="I155" i="24" s="1"/>
  <c r="H154" i="24"/>
  <c r="I154" i="24" s="1"/>
  <c r="H153" i="24"/>
  <c r="I153" i="24" s="1"/>
  <c r="H152" i="24"/>
  <c r="I152" i="24" s="1"/>
  <c r="H151" i="24"/>
  <c r="I151" i="24" s="1"/>
  <c r="H150" i="24"/>
  <c r="I150" i="24" s="1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I92" i="24"/>
  <c r="H92" i="24"/>
  <c r="I91" i="24"/>
  <c r="H91" i="24"/>
  <c r="I90" i="24"/>
  <c r="H90" i="24"/>
  <c r="I89" i="24"/>
  <c r="H89" i="24"/>
  <c r="I88" i="24"/>
  <c r="H88" i="24"/>
  <c r="I87" i="24"/>
  <c r="H87" i="24"/>
  <c r="I86" i="24"/>
  <c r="H86" i="24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I52" i="24"/>
  <c r="I51" i="24"/>
  <c r="I50" i="24"/>
  <c r="I49" i="24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I212" i="23" l="1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J179" i="23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I86" i="23"/>
  <c r="J86" i="23" s="1"/>
  <c r="I85" i="23"/>
  <c r="J85" i="23" s="1"/>
  <c r="I84" i="23"/>
  <c r="J84" i="23" s="1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J52" i="23"/>
  <c r="J51" i="23"/>
  <c r="J50" i="23"/>
  <c r="J49" i="23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H198" i="22" l="1"/>
  <c r="I198" i="22" s="1"/>
  <c r="H197" i="22"/>
  <c r="I197" i="22" s="1"/>
  <c r="H196" i="22"/>
  <c r="I196" i="22" s="1"/>
  <c r="H195" i="22"/>
  <c r="I195" i="22" s="1"/>
  <c r="H194" i="22"/>
  <c r="I194" i="22" s="1"/>
  <c r="H187" i="22"/>
  <c r="I187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I179" i="22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I52" i="22"/>
  <c r="I51" i="22"/>
  <c r="I50" i="22"/>
  <c r="I49" i="22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187" i="20" l="1"/>
  <c r="I187" i="20" s="1"/>
  <c r="H186" i="20"/>
  <c r="I186" i="20" s="1"/>
  <c r="H185" i="20"/>
  <c r="I185" i="20" s="1"/>
  <c r="H184" i="20"/>
  <c r="I184" i="20" s="1"/>
  <c r="H183" i="20"/>
  <c r="I183" i="20" s="1"/>
  <c r="H182" i="20"/>
  <c r="I182" i="20" s="1"/>
  <c r="I181" i="20"/>
  <c r="I180" i="20"/>
  <c r="I179" i="20"/>
  <c r="H178" i="20"/>
  <c r="I178" i="20" s="1"/>
  <c r="H177" i="20"/>
  <c r="I177" i="20" s="1"/>
  <c r="H176" i="20"/>
  <c r="I176" i="20" s="1"/>
  <c r="H175" i="20"/>
  <c r="I175" i="20" s="1"/>
  <c r="H174" i="20"/>
  <c r="I174" i="20" s="1"/>
  <c r="H173" i="20"/>
  <c r="I173" i="20" s="1"/>
  <c r="H172" i="20"/>
  <c r="I172" i="20" s="1"/>
  <c r="H171" i="20"/>
  <c r="I171" i="20" s="1"/>
  <c r="H170" i="20"/>
  <c r="I170" i="20" s="1"/>
  <c r="H169" i="20"/>
  <c r="I169" i="20" s="1"/>
  <c r="H168" i="20"/>
  <c r="I168" i="20" s="1"/>
  <c r="H167" i="20"/>
  <c r="I167" i="20" s="1"/>
  <c r="H166" i="20"/>
  <c r="I166" i="20" s="1"/>
  <c r="H165" i="20"/>
  <c r="I165" i="20" s="1"/>
  <c r="H164" i="20"/>
  <c r="I164" i="20" s="1"/>
  <c r="H163" i="20"/>
  <c r="I163" i="20" s="1"/>
  <c r="H162" i="20"/>
  <c r="I162" i="20" s="1"/>
  <c r="H161" i="20"/>
  <c r="I161" i="20" s="1"/>
  <c r="H160" i="20"/>
  <c r="I160" i="20" s="1"/>
  <c r="H159" i="20"/>
  <c r="I159" i="20" s="1"/>
  <c r="H158" i="20"/>
  <c r="I158" i="20" s="1"/>
  <c r="H157" i="20"/>
  <c r="I157" i="20" s="1"/>
  <c r="H156" i="20"/>
  <c r="I156" i="20" s="1"/>
  <c r="H155" i="20"/>
  <c r="I155" i="20" s="1"/>
  <c r="H154" i="20"/>
  <c r="I154" i="20" s="1"/>
  <c r="H153" i="20"/>
  <c r="I153" i="20" s="1"/>
  <c r="H152" i="20"/>
  <c r="I152" i="20" s="1"/>
  <c r="H151" i="20"/>
  <c r="I151" i="20" s="1"/>
  <c r="H150" i="20"/>
  <c r="I150" i="20" s="1"/>
  <c r="H149" i="20"/>
  <c r="I149" i="20" s="1"/>
  <c r="H148" i="20"/>
  <c r="I148" i="20" s="1"/>
  <c r="H147" i="20"/>
  <c r="I147" i="20" s="1"/>
  <c r="H146" i="20"/>
  <c r="I146" i="20" s="1"/>
  <c r="H145" i="20"/>
  <c r="I145" i="20" s="1"/>
  <c r="H144" i="20"/>
  <c r="I144" i="20" s="1"/>
  <c r="H143" i="20"/>
  <c r="I143" i="20" s="1"/>
  <c r="H142" i="20"/>
  <c r="I142" i="20" s="1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I52" i="20"/>
  <c r="I51" i="20"/>
  <c r="I50" i="20"/>
  <c r="I49" i="20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220" i="19" l="1"/>
  <c r="I220" i="19" s="1"/>
  <c r="H219" i="19"/>
  <c r="I219" i="19" s="1"/>
  <c r="H218" i="19"/>
  <c r="I218" i="19" s="1"/>
  <c r="H217" i="19"/>
  <c r="I217" i="19" s="1"/>
  <c r="H216" i="19"/>
  <c r="I216" i="19" s="1"/>
  <c r="H215" i="19"/>
  <c r="I215" i="19" s="1"/>
  <c r="H214" i="19"/>
  <c r="I214" i="19" s="1"/>
  <c r="H213" i="19"/>
  <c r="I213" i="19" s="1"/>
  <c r="H212" i="19"/>
  <c r="I212" i="19" s="1"/>
  <c r="H211" i="19"/>
  <c r="I211" i="19" s="1"/>
  <c r="H210" i="19"/>
  <c r="I210" i="19" s="1"/>
  <c r="H209" i="19"/>
  <c r="I209" i="19" s="1"/>
  <c r="H208" i="19"/>
  <c r="I208" i="19" s="1"/>
  <c r="H207" i="19"/>
  <c r="I207" i="19" s="1"/>
  <c r="H206" i="19"/>
  <c r="I206" i="19" s="1"/>
  <c r="H205" i="19"/>
  <c r="I205" i="19" s="1"/>
  <c r="H204" i="19"/>
  <c r="I204" i="19" s="1"/>
  <c r="H203" i="19"/>
  <c r="I203" i="19" s="1"/>
  <c r="H202" i="19"/>
  <c r="I202" i="19" s="1"/>
  <c r="H201" i="19"/>
  <c r="I201" i="19" s="1"/>
  <c r="H200" i="19"/>
  <c r="I200" i="19" s="1"/>
  <c r="H199" i="19"/>
  <c r="I199" i="19" s="1"/>
  <c r="H198" i="19"/>
  <c r="I198" i="19" s="1"/>
  <c r="H197" i="19"/>
  <c r="I197" i="19" s="1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H180" i="19"/>
  <c r="I180" i="19" s="1"/>
  <c r="H179" i="19"/>
  <c r="I179" i="19" s="1"/>
  <c r="H178" i="19"/>
  <c r="I178" i="19" s="1"/>
  <c r="H177" i="19"/>
  <c r="I177" i="19" s="1"/>
  <c r="H176" i="19"/>
  <c r="I176" i="19" s="1"/>
  <c r="H175" i="19"/>
  <c r="I175" i="19" s="1"/>
  <c r="H174" i="19"/>
  <c r="I174" i="19" s="1"/>
  <c r="H173" i="19"/>
  <c r="I173" i="19" s="1"/>
  <c r="H172" i="19"/>
  <c r="I172" i="19" s="1"/>
  <c r="H171" i="19"/>
  <c r="I171" i="19" s="1"/>
  <c r="H170" i="19"/>
  <c r="I170" i="19" s="1"/>
  <c r="H169" i="19"/>
  <c r="I169" i="19" s="1"/>
  <c r="H168" i="19"/>
  <c r="I168" i="19" s="1"/>
  <c r="H167" i="19"/>
  <c r="I167" i="19" s="1"/>
  <c r="H166" i="19"/>
  <c r="I166" i="19" s="1"/>
  <c r="H165" i="19"/>
  <c r="I165" i="19" s="1"/>
  <c r="H164" i="19"/>
  <c r="I164" i="19" s="1"/>
  <c r="H163" i="19"/>
  <c r="I163" i="19" s="1"/>
  <c r="H162" i="19"/>
  <c r="I162" i="19" s="1"/>
  <c r="H161" i="19"/>
  <c r="I161" i="19" s="1"/>
  <c r="H160" i="19"/>
  <c r="I160" i="19" s="1"/>
  <c r="H159" i="19"/>
  <c r="I159" i="19" s="1"/>
  <c r="H158" i="19"/>
  <c r="I158" i="19" s="1"/>
  <c r="H157" i="19"/>
  <c r="I157" i="19" s="1"/>
  <c r="H156" i="19"/>
  <c r="I156" i="19" s="1"/>
  <c r="H155" i="19"/>
  <c r="I155" i="19" s="1"/>
  <c r="H154" i="19"/>
  <c r="I154" i="19" s="1"/>
  <c r="H153" i="19"/>
  <c r="I153" i="19" s="1"/>
  <c r="H152" i="19"/>
  <c r="I152" i="19" s="1"/>
  <c r="H151" i="19"/>
  <c r="I151" i="19" s="1"/>
  <c r="H150" i="19"/>
  <c r="I150" i="19" s="1"/>
  <c r="H149" i="19"/>
  <c r="I149" i="19" s="1"/>
  <c r="H148" i="19"/>
  <c r="I148" i="19" s="1"/>
  <c r="H147" i="19"/>
  <c r="I147" i="19" s="1"/>
  <c r="H146" i="19"/>
  <c r="I146" i="19" s="1"/>
  <c r="H145" i="19"/>
  <c r="I145" i="19" s="1"/>
  <c r="H144" i="19"/>
  <c r="I144" i="19" s="1"/>
  <c r="H143" i="19"/>
  <c r="I143" i="19" s="1"/>
  <c r="H142" i="19"/>
  <c r="I142" i="19" s="1"/>
  <c r="H141" i="19"/>
  <c r="I141" i="19" s="1"/>
  <c r="H140" i="19"/>
  <c r="I140" i="19" s="1"/>
  <c r="H139" i="19"/>
  <c r="I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H119" i="19"/>
  <c r="I119" i="19" s="1"/>
  <c r="H118" i="19"/>
  <c r="I118" i="19" s="1"/>
  <c r="H117" i="19"/>
  <c r="I117" i="19" s="1"/>
  <c r="H116" i="19"/>
  <c r="I116" i="19" s="1"/>
  <c r="H115" i="19"/>
  <c r="I115" i="19" s="1"/>
  <c r="H114" i="19"/>
  <c r="I114" i="19" s="1"/>
  <c r="H113" i="19"/>
  <c r="I113" i="19" s="1"/>
  <c r="H112" i="19"/>
  <c r="I112" i="19" s="1"/>
  <c r="H111" i="19"/>
  <c r="I111" i="19" s="1"/>
  <c r="H110" i="19"/>
  <c r="I110" i="19" s="1"/>
  <c r="H109" i="19"/>
  <c r="I109" i="19" s="1"/>
  <c r="H108" i="19"/>
  <c r="I108" i="19" s="1"/>
  <c r="H107" i="19"/>
  <c r="I107" i="19" s="1"/>
  <c r="H106" i="19"/>
  <c r="I106" i="19" s="1"/>
  <c r="H105" i="19"/>
  <c r="I105" i="19" s="1"/>
  <c r="H104" i="19"/>
  <c r="I104" i="19" s="1"/>
  <c r="H103" i="19"/>
  <c r="I103" i="19" s="1"/>
  <c r="H101" i="19"/>
  <c r="I101" i="19" s="1"/>
  <c r="I100" i="19"/>
  <c r="H100" i="19"/>
  <c r="I99" i="19"/>
  <c r="H99" i="19"/>
  <c r="I98" i="19"/>
  <c r="H98" i="19"/>
  <c r="I97" i="19"/>
  <c r="H97" i="19"/>
  <c r="I96" i="19"/>
  <c r="H96" i="19"/>
  <c r="I95" i="19"/>
  <c r="H95" i="19"/>
  <c r="I94" i="19"/>
  <c r="H94" i="19"/>
  <c r="I93" i="19"/>
  <c r="H93" i="19"/>
  <c r="I92" i="19"/>
  <c r="H92" i="19"/>
  <c r="I91" i="19"/>
  <c r="H91" i="19"/>
  <c r="I90" i="19"/>
  <c r="H90" i="19"/>
  <c r="I89" i="19"/>
  <c r="H89" i="19"/>
  <c r="I88" i="19"/>
  <c r="H88" i="19"/>
  <c r="I87" i="19"/>
  <c r="H87" i="19"/>
  <c r="I86" i="19"/>
  <c r="H86" i="19"/>
  <c r="I85" i="19"/>
  <c r="H85" i="19"/>
  <c r="I84" i="19"/>
  <c r="H84" i="19"/>
  <c r="I83" i="19"/>
  <c r="H83" i="19"/>
  <c r="I82" i="19"/>
  <c r="H82" i="19"/>
  <c r="I81" i="19"/>
  <c r="H81" i="19"/>
  <c r="I80" i="19"/>
  <c r="H80" i="19"/>
  <c r="I79" i="19"/>
  <c r="H79" i="19"/>
  <c r="I78" i="19"/>
  <c r="H78" i="19"/>
  <c r="I77" i="19"/>
  <c r="H77" i="19"/>
  <c r="I76" i="19"/>
  <c r="H76" i="19"/>
  <c r="I74" i="19"/>
  <c r="H74" i="19"/>
  <c r="I73" i="19"/>
  <c r="H73" i="19"/>
  <c r="I72" i="19"/>
  <c r="H72" i="19"/>
  <c r="I71" i="19"/>
  <c r="H71" i="19"/>
  <c r="I70" i="19"/>
  <c r="H70" i="19"/>
  <c r="I69" i="19"/>
  <c r="H69" i="19"/>
  <c r="I68" i="19"/>
  <c r="H68" i="19"/>
  <c r="I67" i="19"/>
  <c r="H67" i="19"/>
  <c r="I66" i="19"/>
  <c r="H66" i="19"/>
  <c r="I65" i="19"/>
  <c r="H65" i="19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I52" i="19"/>
  <c r="I51" i="19"/>
  <c r="I50" i="19"/>
  <c r="I49" i="19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200" i="18" l="1"/>
  <c r="I200" i="18" s="1"/>
  <c r="H199" i="18"/>
  <c r="I199" i="18" s="1"/>
  <c r="H198" i="18"/>
  <c r="I198" i="18" s="1"/>
  <c r="H197" i="18"/>
  <c r="I197" i="18" s="1"/>
  <c r="H196" i="18"/>
  <c r="I196" i="18" s="1"/>
  <c r="H195" i="18"/>
  <c r="I195" i="18" s="1"/>
  <c r="H194" i="18"/>
  <c r="I194" i="18" s="1"/>
  <c r="H193" i="18"/>
  <c r="I193" i="18" s="1"/>
  <c r="H192" i="18"/>
  <c r="I192" i="18" s="1"/>
  <c r="H191" i="18"/>
  <c r="I191" i="18" s="1"/>
  <c r="H190" i="18"/>
  <c r="I190" i="18" s="1"/>
  <c r="H189" i="18"/>
  <c r="I189" i="18" s="1"/>
  <c r="H188" i="18"/>
  <c r="I188" i="18" s="1"/>
  <c r="H187" i="18"/>
  <c r="I187" i="18" s="1"/>
  <c r="H186" i="18"/>
  <c r="I186" i="18" s="1"/>
  <c r="H185" i="18"/>
  <c r="I185" i="18" s="1"/>
  <c r="H184" i="18"/>
  <c r="I184" i="18" s="1"/>
  <c r="H183" i="18"/>
  <c r="I183" i="18" s="1"/>
  <c r="I182" i="18"/>
  <c r="I181" i="18"/>
  <c r="I180" i="18"/>
  <c r="I179" i="18"/>
  <c r="H178" i="18"/>
  <c r="I178" i="18" s="1"/>
  <c r="H177" i="18"/>
  <c r="I177" i="18" s="1"/>
  <c r="H176" i="18"/>
  <c r="I176" i="18" s="1"/>
  <c r="H175" i="18"/>
  <c r="I175" i="18" s="1"/>
  <c r="H174" i="18"/>
  <c r="I174" i="18" s="1"/>
  <c r="H173" i="18"/>
  <c r="I173" i="18" s="1"/>
  <c r="H172" i="18"/>
  <c r="I172" i="18" s="1"/>
  <c r="H171" i="18"/>
  <c r="I171" i="18" s="1"/>
  <c r="H170" i="18"/>
  <c r="I170" i="18" s="1"/>
  <c r="H169" i="18"/>
  <c r="I169" i="18" s="1"/>
  <c r="H168" i="18"/>
  <c r="I168" i="18" s="1"/>
  <c r="H167" i="18"/>
  <c r="I167" i="18" s="1"/>
  <c r="H166" i="18"/>
  <c r="I166" i="18" s="1"/>
  <c r="H165" i="18"/>
  <c r="I165" i="18" s="1"/>
  <c r="H164" i="18"/>
  <c r="I164" i="18" s="1"/>
  <c r="H163" i="18"/>
  <c r="I163" i="18" s="1"/>
  <c r="H162" i="18"/>
  <c r="I162" i="18" s="1"/>
  <c r="H161" i="18"/>
  <c r="I161" i="18" s="1"/>
  <c r="H160" i="18"/>
  <c r="I160" i="18" s="1"/>
  <c r="H159" i="18"/>
  <c r="I159" i="18" s="1"/>
  <c r="H158" i="18"/>
  <c r="I158" i="18" s="1"/>
  <c r="H157" i="18"/>
  <c r="I157" i="18" s="1"/>
  <c r="H156" i="18"/>
  <c r="I156" i="18" s="1"/>
  <c r="H155" i="18"/>
  <c r="I155" i="18" s="1"/>
  <c r="H154" i="18"/>
  <c r="I154" i="18" s="1"/>
  <c r="H153" i="18"/>
  <c r="I153" i="18" s="1"/>
  <c r="H152" i="18"/>
  <c r="I152" i="18" s="1"/>
  <c r="H151" i="18"/>
  <c r="I151" i="18" s="1"/>
  <c r="H150" i="18"/>
  <c r="I150" i="18" s="1"/>
  <c r="H149" i="18"/>
  <c r="I149" i="18" s="1"/>
  <c r="H148" i="18"/>
  <c r="I148" i="18" s="1"/>
  <c r="H147" i="18"/>
  <c r="I147" i="18" s="1"/>
  <c r="H146" i="18"/>
  <c r="I146" i="18" s="1"/>
  <c r="H145" i="18"/>
  <c r="I145" i="18" s="1"/>
  <c r="H144" i="18"/>
  <c r="I144" i="18" s="1"/>
  <c r="H143" i="18"/>
  <c r="I143" i="18" s="1"/>
  <c r="H142" i="18"/>
  <c r="I142" i="18" s="1"/>
  <c r="H141" i="18"/>
  <c r="I141" i="18" s="1"/>
  <c r="H140" i="18"/>
  <c r="I140" i="18" s="1"/>
  <c r="H139" i="18"/>
  <c r="I139" i="18" s="1"/>
  <c r="H138" i="18"/>
  <c r="I138" i="18" s="1"/>
  <c r="H137" i="18"/>
  <c r="I137" i="18" s="1"/>
  <c r="H136" i="18"/>
  <c r="I136" i="18" s="1"/>
  <c r="H135" i="18"/>
  <c r="I135" i="18" s="1"/>
  <c r="H134" i="18"/>
  <c r="I134" i="18" s="1"/>
  <c r="H133" i="18"/>
  <c r="I133" i="18" s="1"/>
  <c r="H132" i="18"/>
  <c r="I132" i="18" s="1"/>
  <c r="H131" i="18"/>
  <c r="I131" i="18" s="1"/>
  <c r="H130" i="18"/>
  <c r="I130" i="18" s="1"/>
  <c r="H129" i="18"/>
  <c r="I129" i="18" s="1"/>
  <c r="H128" i="18"/>
  <c r="I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H122" i="18"/>
  <c r="I122" i="18" s="1"/>
  <c r="H121" i="18"/>
  <c r="I121" i="18" s="1"/>
  <c r="H120" i="18"/>
  <c r="I120" i="18" s="1"/>
  <c r="H119" i="18"/>
  <c r="I119" i="18" s="1"/>
  <c r="H118" i="18"/>
  <c r="I118" i="18" s="1"/>
  <c r="H117" i="18"/>
  <c r="I117" i="18" s="1"/>
  <c r="H116" i="18"/>
  <c r="I116" i="18" s="1"/>
  <c r="H115" i="18"/>
  <c r="I115" i="18" s="1"/>
  <c r="H114" i="18"/>
  <c r="I114" i="18" s="1"/>
  <c r="H113" i="18"/>
  <c r="I113" i="18" s="1"/>
  <c r="H112" i="18"/>
  <c r="I112" i="18" s="1"/>
  <c r="H111" i="18"/>
  <c r="I111" i="18" s="1"/>
  <c r="H110" i="18"/>
  <c r="I110" i="18" s="1"/>
  <c r="H109" i="18"/>
  <c r="I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H103" i="18"/>
  <c r="I103" i="18" s="1"/>
  <c r="H102" i="18"/>
  <c r="I102" i="18" s="1"/>
  <c r="H101" i="18"/>
  <c r="I101" i="18" s="1"/>
  <c r="H99" i="18"/>
  <c r="I99" i="18" s="1"/>
  <c r="H98" i="18"/>
  <c r="I98" i="18" s="1"/>
  <c r="H97" i="18"/>
  <c r="I97" i="18" s="1"/>
  <c r="H96" i="18"/>
  <c r="I96" i="18" s="1"/>
  <c r="H95" i="18"/>
  <c r="I95" i="18" s="1"/>
  <c r="H94" i="18"/>
  <c r="I94" i="18" s="1"/>
  <c r="H93" i="18"/>
  <c r="I93" i="18" s="1"/>
  <c r="H92" i="18"/>
  <c r="I92" i="18" s="1"/>
  <c r="H91" i="18"/>
  <c r="I91" i="18" s="1"/>
  <c r="H90" i="18"/>
  <c r="I90" i="18" s="1"/>
  <c r="H89" i="18"/>
  <c r="I89" i="18" s="1"/>
  <c r="H88" i="18"/>
  <c r="I88" i="18" s="1"/>
  <c r="H87" i="18"/>
  <c r="I87" i="18" s="1"/>
  <c r="H86" i="18"/>
  <c r="I86" i="18" s="1"/>
  <c r="H85" i="18"/>
  <c r="I85" i="18" s="1"/>
  <c r="H84" i="18"/>
  <c r="I84" i="18" s="1"/>
  <c r="H83" i="18"/>
  <c r="I83" i="18" s="1"/>
  <c r="H82" i="18"/>
  <c r="I82" i="18" s="1"/>
  <c r="H81" i="18"/>
  <c r="I81" i="18" s="1"/>
  <c r="H80" i="18"/>
  <c r="I80" i="18" s="1"/>
  <c r="H79" i="18"/>
  <c r="I79" i="18" s="1"/>
  <c r="H78" i="18"/>
  <c r="I78" i="18" s="1"/>
  <c r="H77" i="18"/>
  <c r="I77" i="18" s="1"/>
  <c r="H76" i="18"/>
  <c r="I76" i="18" s="1"/>
  <c r="H75" i="18"/>
  <c r="I75" i="18" s="1"/>
  <c r="H73" i="18"/>
  <c r="I73" i="18" s="1"/>
  <c r="H72" i="18"/>
  <c r="I72" i="18" s="1"/>
  <c r="H71" i="18"/>
  <c r="I71" i="18" s="1"/>
  <c r="H70" i="18"/>
  <c r="I70" i="18" s="1"/>
  <c r="H69" i="18"/>
  <c r="I69" i="18" s="1"/>
  <c r="H68" i="18"/>
  <c r="I68" i="18" s="1"/>
  <c r="H67" i="18"/>
  <c r="I67" i="18" s="1"/>
  <c r="H66" i="18"/>
  <c r="I66" i="18" s="1"/>
  <c r="H65" i="18"/>
  <c r="I65" i="18" s="1"/>
  <c r="H64" i="18"/>
  <c r="I64" i="18" s="1"/>
  <c r="H63" i="18"/>
  <c r="I63" i="18" s="1"/>
  <c r="H62" i="18"/>
  <c r="I62" i="18" s="1"/>
  <c r="H61" i="18"/>
  <c r="I61" i="18" s="1"/>
  <c r="H60" i="18"/>
  <c r="I60" i="18" s="1"/>
  <c r="H59" i="18"/>
  <c r="I59" i="18" s="1"/>
  <c r="H58" i="18"/>
  <c r="I58" i="18" s="1"/>
  <c r="H57" i="18"/>
  <c r="I57" i="18" s="1"/>
  <c r="H56" i="18"/>
  <c r="I56" i="18" s="1"/>
  <c r="H55" i="18"/>
  <c r="I55" i="18" s="1"/>
  <c r="H54" i="18"/>
  <c r="I54" i="18" s="1"/>
  <c r="H53" i="18"/>
  <c r="I53" i="18" s="1"/>
  <c r="I52" i="18"/>
  <c r="I51" i="18"/>
  <c r="I50" i="18"/>
  <c r="I49" i="18"/>
  <c r="H48" i="18"/>
  <c r="I48" i="18" s="1"/>
  <c r="H47" i="18"/>
  <c r="I47" i="18" s="1"/>
  <c r="H46" i="18"/>
  <c r="I46" i="18" s="1"/>
  <c r="H45" i="18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215" i="17" l="1"/>
  <c r="I215" i="17" s="1"/>
  <c r="H214" i="17"/>
  <c r="I214" i="17" s="1"/>
  <c r="H213" i="17"/>
  <c r="I213" i="17" s="1"/>
  <c r="H212" i="17"/>
  <c r="I212" i="17" s="1"/>
  <c r="H211" i="17"/>
  <c r="I211" i="17" s="1"/>
  <c r="H210" i="17"/>
  <c r="I210" i="17" s="1"/>
  <c r="H209" i="17"/>
  <c r="I209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208" i="17"/>
  <c r="I208" i="17" s="1"/>
  <c r="H207" i="17"/>
  <c r="I207" i="17" s="1"/>
  <c r="H206" i="17"/>
  <c r="I206" i="17" s="1"/>
  <c r="H205" i="17"/>
  <c r="I205" i="17" s="1"/>
  <c r="H204" i="17"/>
  <c r="I204" i="17" s="1"/>
  <c r="H203" i="17"/>
  <c r="I203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I183" i="17" l="1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82" i="17"/>
  <c r="I181" i="17" l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9" i="17"/>
  <c r="I129" i="17" s="1"/>
  <c r="H128" i="17"/>
  <c r="I128" i="17" s="1"/>
  <c r="H127" i="17"/>
  <c r="I127" i="17" s="1"/>
  <c r="H126" i="17"/>
  <c r="I126" i="17" s="1"/>
  <c r="H125" i="17"/>
  <c r="I125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I52" i="17"/>
  <c r="I51" i="17"/>
  <c r="I50" i="17"/>
  <c r="I49" i="17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I184" i="16" l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H172" i="16"/>
  <c r="I172" i="16" s="1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H140" i="16"/>
  <c r="I140" i="16" s="1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H132" i="16"/>
  <c r="I132" i="16" s="1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4" i="16"/>
  <c r="I104" i="16" s="1"/>
  <c r="H103" i="16"/>
  <c r="I103" i="16" s="1"/>
  <c r="H102" i="16"/>
  <c r="I102" i="16" s="1"/>
  <c r="H101" i="16"/>
  <c r="I101" i="16" s="1"/>
  <c r="H100" i="16"/>
  <c r="I100" i="16" s="1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H92" i="16"/>
  <c r="I92" i="16" s="1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I52" i="16"/>
  <c r="I51" i="16"/>
  <c r="I50" i="16"/>
  <c r="I49" i="16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I185" i="16" l="1"/>
  <c r="I185" i="15"/>
  <c r="H184" i="15"/>
  <c r="I184" i="15" s="1"/>
  <c r="H183" i="15"/>
  <c r="I183" i="15" s="1"/>
  <c r="H182" i="15"/>
  <c r="I182" i="15" s="1"/>
  <c r="H181" i="15"/>
  <c r="I181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H173" i="15"/>
  <c r="I173" i="15" s="1"/>
  <c r="H172" i="15"/>
  <c r="I172" i="15" s="1"/>
  <c r="H171" i="15"/>
  <c r="I171" i="15" s="1"/>
  <c r="H170" i="15"/>
  <c r="I170" i="15" s="1"/>
  <c r="H169" i="15"/>
  <c r="I169" i="15" s="1"/>
  <c r="H168" i="15"/>
  <c r="I168" i="15" s="1"/>
  <c r="H167" i="15"/>
  <c r="I167" i="15" s="1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8" i="15"/>
  <c r="I158" i="15" s="1"/>
  <c r="H157" i="15"/>
  <c r="I157" i="15" s="1"/>
  <c r="H156" i="15"/>
  <c r="I156" i="15" s="1"/>
  <c r="H155" i="15"/>
  <c r="I155" i="15" s="1"/>
  <c r="H154" i="15"/>
  <c r="I154" i="15" s="1"/>
  <c r="H153" i="15"/>
  <c r="I153" i="15" s="1"/>
  <c r="H152" i="15"/>
  <c r="I152" i="15" s="1"/>
  <c r="H151" i="15"/>
  <c r="I151" i="15" s="1"/>
  <c r="H150" i="15"/>
  <c r="I150" i="15" s="1"/>
  <c r="H149" i="15"/>
  <c r="I149" i="15" s="1"/>
  <c r="H148" i="15"/>
  <c r="I148" i="15" s="1"/>
  <c r="H147" i="15"/>
  <c r="I147" i="15" s="1"/>
  <c r="H146" i="15"/>
  <c r="I146" i="15" s="1"/>
  <c r="H145" i="15"/>
  <c r="I145" i="15" s="1"/>
  <c r="H144" i="15"/>
  <c r="I144" i="15" s="1"/>
  <c r="H143" i="15"/>
  <c r="I143" i="15" s="1"/>
  <c r="H142" i="15"/>
  <c r="I142" i="15" s="1"/>
  <c r="H141" i="15"/>
  <c r="I141" i="15" s="1"/>
  <c r="H140" i="15"/>
  <c r="I140" i="15" s="1"/>
  <c r="H139" i="15"/>
  <c r="I139" i="15" s="1"/>
  <c r="H138" i="15"/>
  <c r="I138" i="15" s="1"/>
  <c r="H137" i="15"/>
  <c r="I137" i="15" s="1"/>
  <c r="H136" i="15"/>
  <c r="I136" i="15" s="1"/>
  <c r="H135" i="15"/>
  <c r="I135" i="15" s="1"/>
  <c r="H134" i="15"/>
  <c r="I134" i="15" s="1"/>
  <c r="H133" i="15"/>
  <c r="I133" i="15" s="1"/>
  <c r="H132" i="15"/>
  <c r="I132" i="15" s="1"/>
  <c r="H131" i="15"/>
  <c r="I131" i="15" s="1"/>
  <c r="H130" i="15"/>
  <c r="I130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21" i="15"/>
  <c r="I121" i="15" s="1"/>
  <c r="H120" i="15"/>
  <c r="I120" i="15" s="1"/>
  <c r="H119" i="15"/>
  <c r="I119" i="15" s="1"/>
  <c r="H118" i="15"/>
  <c r="I118" i="15" s="1"/>
  <c r="H117" i="15"/>
  <c r="I117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8" i="15"/>
  <c r="I108" i="15" s="1"/>
  <c r="H107" i="15"/>
  <c r="I107" i="15" s="1"/>
  <c r="H105" i="15"/>
  <c r="I105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6" i="15"/>
  <c r="I96" i="15" s="1"/>
  <c r="H95" i="15"/>
  <c r="I95" i="15" s="1"/>
  <c r="H94" i="15"/>
  <c r="I94" i="15" s="1"/>
  <c r="H93" i="15"/>
  <c r="I93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84" i="15"/>
  <c r="I84" i="15" s="1"/>
  <c r="H83" i="15"/>
  <c r="I83" i="15" s="1"/>
  <c r="H82" i="15"/>
  <c r="I82" i="15" s="1"/>
  <c r="H81" i="15"/>
  <c r="I81" i="15" s="1"/>
  <c r="H80" i="15"/>
  <c r="I80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71" i="15"/>
  <c r="I71" i="15" s="1"/>
  <c r="H70" i="15"/>
  <c r="I70" i="15" s="1"/>
  <c r="H69" i="15"/>
  <c r="I69" i="15" s="1"/>
  <c r="H68" i="15"/>
  <c r="I68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9" i="15"/>
  <c r="I59" i="15" s="1"/>
  <c r="H58" i="15"/>
  <c r="I58" i="15" s="1"/>
  <c r="H57" i="15"/>
  <c r="I57" i="15" s="1"/>
  <c r="H56" i="15"/>
  <c r="I56" i="15" s="1"/>
  <c r="H55" i="15"/>
  <c r="I55" i="15" s="1"/>
  <c r="H54" i="15"/>
  <c r="I54" i="15" s="1"/>
  <c r="H53" i="15"/>
  <c r="I53" i="15" s="1"/>
  <c r="I52" i="15"/>
  <c r="I51" i="15"/>
  <c r="I50" i="15"/>
  <c r="I49" i="15"/>
  <c r="H48" i="15"/>
  <c r="I48" i="15" s="1"/>
  <c r="H47" i="15"/>
  <c r="I47" i="15" s="1"/>
  <c r="H46" i="15"/>
  <c r="I46" i="15" s="1"/>
  <c r="H45" i="15"/>
  <c r="I45" i="15" s="1"/>
  <c r="H44" i="15"/>
  <c r="I44" i="15" s="1"/>
  <c r="H43" i="15"/>
  <c r="I43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I10" i="15"/>
  <c r="H10" i="15"/>
  <c r="I9" i="15"/>
  <c r="H9" i="15"/>
  <c r="I8" i="15"/>
  <c r="H8" i="15"/>
  <c r="I7" i="15"/>
  <c r="I186" i="15" s="1"/>
  <c r="H7" i="15"/>
  <c r="I185" i="14" l="1"/>
  <c r="H184" i="14"/>
  <c r="I184" i="14" s="1"/>
  <c r="H183" i="14"/>
  <c r="I183" i="14" s="1"/>
  <c r="H182" i="14"/>
  <c r="I182" i="14" s="1"/>
  <c r="H181" i="14"/>
  <c r="I181" i="14" s="1"/>
  <c r="H180" i="14"/>
  <c r="I180" i="14" s="1"/>
  <c r="H179" i="14"/>
  <c r="I179" i="14" s="1"/>
  <c r="H178" i="14"/>
  <c r="I178" i="14" s="1"/>
  <c r="H177" i="14"/>
  <c r="I177" i="14" s="1"/>
  <c r="H176" i="14"/>
  <c r="I176" i="14" s="1"/>
  <c r="H175" i="14"/>
  <c r="I175" i="14" s="1"/>
  <c r="H174" i="14"/>
  <c r="I174" i="14" s="1"/>
  <c r="H173" i="14"/>
  <c r="I173" i="14" s="1"/>
  <c r="H172" i="14"/>
  <c r="I172" i="14" s="1"/>
  <c r="H171" i="14"/>
  <c r="I171" i="14" s="1"/>
  <c r="H170" i="14"/>
  <c r="I170" i="14" s="1"/>
  <c r="H169" i="14"/>
  <c r="I169" i="14" s="1"/>
  <c r="H168" i="14"/>
  <c r="I168" i="14" s="1"/>
  <c r="H167" i="14"/>
  <c r="I167" i="14" s="1"/>
  <c r="H166" i="14"/>
  <c r="I166" i="14" s="1"/>
  <c r="H165" i="14"/>
  <c r="I165" i="14" s="1"/>
  <c r="H164" i="14"/>
  <c r="I164" i="14" s="1"/>
  <c r="H163" i="14"/>
  <c r="I163" i="14" s="1"/>
  <c r="H162" i="14"/>
  <c r="I162" i="14" s="1"/>
  <c r="H161" i="14"/>
  <c r="I161" i="14" s="1"/>
  <c r="H160" i="14"/>
  <c r="I160" i="14" s="1"/>
  <c r="H159" i="14"/>
  <c r="I159" i="14" s="1"/>
  <c r="H158" i="14"/>
  <c r="I158" i="14" s="1"/>
  <c r="H157" i="14"/>
  <c r="I157" i="14" s="1"/>
  <c r="H156" i="14"/>
  <c r="I156" i="14" s="1"/>
  <c r="H155" i="14"/>
  <c r="I155" i="14" s="1"/>
  <c r="H154" i="14"/>
  <c r="I154" i="14" s="1"/>
  <c r="H153" i="14"/>
  <c r="I153" i="14" s="1"/>
  <c r="H152" i="14"/>
  <c r="I152" i="14" s="1"/>
  <c r="H151" i="14"/>
  <c r="I151" i="14" s="1"/>
  <c r="H150" i="14"/>
  <c r="I150" i="14" s="1"/>
  <c r="H149" i="14"/>
  <c r="I149" i="14" s="1"/>
  <c r="H148" i="14"/>
  <c r="I148" i="14" s="1"/>
  <c r="H147" i="14"/>
  <c r="I147" i="14" s="1"/>
  <c r="H146" i="14"/>
  <c r="I146" i="14" s="1"/>
  <c r="H145" i="14"/>
  <c r="I145" i="14" s="1"/>
  <c r="H144" i="14"/>
  <c r="I144" i="14" s="1"/>
  <c r="H143" i="14"/>
  <c r="I143" i="14" s="1"/>
  <c r="H142" i="14"/>
  <c r="I142" i="14" s="1"/>
  <c r="H141" i="14"/>
  <c r="I141" i="14" s="1"/>
  <c r="H140" i="14"/>
  <c r="I140" i="14" s="1"/>
  <c r="H139" i="14"/>
  <c r="I139" i="14" s="1"/>
  <c r="H138" i="14"/>
  <c r="I138" i="14" s="1"/>
  <c r="H137" i="14"/>
  <c r="I137" i="14" s="1"/>
  <c r="H136" i="14"/>
  <c r="I136" i="14" s="1"/>
  <c r="H135" i="14"/>
  <c r="I135" i="14" s="1"/>
  <c r="H134" i="14"/>
  <c r="I134" i="14" s="1"/>
  <c r="H133" i="14"/>
  <c r="I133" i="14" s="1"/>
  <c r="H132" i="14"/>
  <c r="I132" i="14" s="1"/>
  <c r="H131" i="14"/>
  <c r="I131" i="14" s="1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H122" i="14"/>
  <c r="I122" i="14" s="1"/>
  <c r="H121" i="14"/>
  <c r="I121" i="14" s="1"/>
  <c r="H120" i="14"/>
  <c r="I12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H111" i="14"/>
  <c r="I111" i="14" s="1"/>
  <c r="H110" i="14"/>
  <c r="I110" i="14" s="1"/>
  <c r="H109" i="14"/>
  <c r="I109" i="14" s="1"/>
  <c r="H108" i="14"/>
  <c r="I108" i="14" s="1"/>
  <c r="H107" i="14"/>
  <c r="I107" i="14" s="1"/>
  <c r="H105" i="14"/>
  <c r="I105" i="14" s="1"/>
  <c r="H104" i="14"/>
  <c r="I104" i="14" s="1"/>
  <c r="H103" i="14"/>
  <c r="I103" i="14" s="1"/>
  <c r="H102" i="14"/>
  <c r="I102" i="14" s="1"/>
  <c r="H101" i="14"/>
  <c r="I101" i="14" s="1"/>
  <c r="H100" i="14"/>
  <c r="I100" i="14" s="1"/>
  <c r="H99" i="14"/>
  <c r="I99" i="14" s="1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H90" i="14"/>
  <c r="I90" i="14" s="1"/>
  <c r="H89" i="14"/>
  <c r="I89" i="14" s="1"/>
  <c r="H88" i="14"/>
  <c r="I88" i="14" s="1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H79" i="14"/>
  <c r="I79" i="14" s="1"/>
  <c r="H78" i="14"/>
  <c r="I78" i="14" s="1"/>
  <c r="H77" i="14"/>
  <c r="I77" i="14" s="1"/>
  <c r="H76" i="14"/>
  <c r="I76" i="14" s="1"/>
  <c r="H75" i="14"/>
  <c r="I75" i="14" s="1"/>
  <c r="H74" i="14"/>
  <c r="I74" i="14" s="1"/>
  <c r="H73" i="14"/>
  <c r="I73" i="14" s="1"/>
  <c r="H72" i="14"/>
  <c r="I72" i="14" s="1"/>
  <c r="H71" i="14"/>
  <c r="I71" i="14" s="1"/>
  <c r="H70" i="14"/>
  <c r="I70" i="14" s="1"/>
  <c r="H69" i="14"/>
  <c r="I69" i="14" s="1"/>
  <c r="H68" i="14"/>
  <c r="I68" i="14" s="1"/>
  <c r="H67" i="14"/>
  <c r="I67" i="14" s="1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H58" i="14"/>
  <c r="I58" i="14" s="1"/>
  <c r="H57" i="14"/>
  <c r="I57" i="14" s="1"/>
  <c r="H56" i="14"/>
  <c r="I56" i="14" s="1"/>
  <c r="H55" i="14"/>
  <c r="I55" i="14" s="1"/>
  <c r="H54" i="14"/>
  <c r="I54" i="14" s="1"/>
  <c r="H53" i="14"/>
  <c r="I53" i="14" s="1"/>
  <c r="I52" i="14"/>
  <c r="I51" i="14"/>
  <c r="I50" i="14"/>
  <c r="I49" i="14"/>
  <c r="H48" i="14"/>
  <c r="I48" i="14" s="1"/>
  <c r="H47" i="14"/>
  <c r="I47" i="14" s="1"/>
  <c r="H46" i="14"/>
  <c r="I46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I186" i="14" l="1"/>
  <c r="I185" i="13"/>
  <c r="H184" i="13"/>
  <c r="I184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5" i="13"/>
  <c r="I175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7" i="13"/>
  <c r="I167" i="13" s="1"/>
  <c r="H166" i="13"/>
  <c r="I166" i="13" s="1"/>
  <c r="H165" i="13"/>
  <c r="I165" i="13" s="1"/>
  <c r="H164" i="13"/>
  <c r="I164" i="13" s="1"/>
  <c r="H163" i="13"/>
  <c r="I163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17" i="13"/>
  <c r="I117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21" i="13"/>
  <c r="I121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18" i="13"/>
  <c r="I118" i="13" s="1"/>
  <c r="H120" i="13"/>
  <c r="I120" i="13" s="1"/>
  <c r="H119" i="13"/>
  <c r="I119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I52" i="13"/>
  <c r="I51" i="13"/>
  <c r="I50" i="13"/>
  <c r="I49" i="13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I186" i="13" l="1"/>
  <c r="H112" i="12"/>
  <c r="I112" i="12" s="1"/>
  <c r="H111" i="12"/>
  <c r="I111" i="12" s="1"/>
  <c r="H109" i="12"/>
  <c r="I109" i="12" s="1"/>
  <c r="H110" i="12"/>
  <c r="I110" i="12" s="1"/>
  <c r="H108" i="12"/>
  <c r="I108" i="12" s="1"/>
  <c r="H107" i="12"/>
  <c r="I107" i="12" s="1"/>
  <c r="H105" i="12"/>
  <c r="I105" i="12" s="1"/>
  <c r="I185" i="12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I52" i="12"/>
  <c r="I51" i="12"/>
  <c r="I50" i="12"/>
  <c r="I49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I186" i="12" l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H179" i="1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H52" i="11"/>
  <c r="H51" i="11"/>
  <c r="H50" i="11"/>
  <c r="H49" i="1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H188" i="11" l="1"/>
  <c r="G188" i="9"/>
  <c r="H188" i="9" s="1"/>
  <c r="G187" i="9"/>
  <c r="H187" i="9" s="1"/>
  <c r="G186" i="9"/>
  <c r="H186" i="9" s="1"/>
  <c r="G185" i="9"/>
  <c r="H185" i="9" s="1"/>
  <c r="G184" i="9"/>
  <c r="H184" i="9" s="1"/>
  <c r="G183" i="9"/>
  <c r="H183" i="9" s="1"/>
  <c r="G182" i="9"/>
  <c r="H182" i="9" s="1"/>
  <c r="G181" i="9"/>
  <c r="H181" i="9" s="1"/>
  <c r="H49" i="9"/>
  <c r="H51" i="9"/>
  <c r="H52" i="9"/>
  <c r="H180" i="9"/>
  <c r="H50" i="9"/>
  <c r="G178" i="9"/>
  <c r="H178" i="9" s="1"/>
  <c r="G177" i="9"/>
  <c r="H177" i="9" s="1"/>
  <c r="G176" i="9"/>
  <c r="H176" i="9" s="1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H167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H156" i="9" s="1"/>
  <c r="G155" i="9"/>
  <c r="H155" i="9" s="1"/>
  <c r="G154" i="9"/>
  <c r="H154" i="9" s="1"/>
  <c r="G153" i="9"/>
  <c r="H153" i="9" s="1"/>
  <c r="G152" i="9"/>
  <c r="H152" i="9" s="1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G54" i="9"/>
  <c r="H54" i="9" s="1"/>
  <c r="G53" i="9"/>
  <c r="H53" i="9" s="1"/>
  <c r="G48" i="9"/>
  <c r="H48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H189" i="9" l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H179" i="8"/>
  <c r="H178" i="8"/>
  <c r="H177" i="8"/>
  <c r="H176" i="8"/>
  <c r="H175" i="8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188" i="8" l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H182" i="7"/>
  <c r="H181" i="7"/>
  <c r="H180" i="7"/>
  <c r="H179" i="7"/>
  <c r="H178" i="7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H191" i="7" l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H186" i="6"/>
  <c r="H185" i="6"/>
  <c r="H184" i="6"/>
  <c r="H183" i="6"/>
  <c r="H182" i="6"/>
  <c r="G181" i="6"/>
  <c r="H181" i="6" s="1"/>
  <c r="G180" i="6"/>
  <c r="H180" i="6" s="1"/>
  <c r="G179" i="6"/>
  <c r="H179" i="6" s="1"/>
  <c r="G178" i="6"/>
  <c r="H178" i="6" s="1"/>
  <c r="G177" i="6"/>
  <c r="H177" i="6" s="1"/>
  <c r="G176" i="6"/>
  <c r="H176" i="6" s="1"/>
  <c r="G175" i="6"/>
  <c r="H175" i="6" s="1"/>
  <c r="G174" i="6"/>
  <c r="H174" i="6" s="1"/>
  <c r="G173" i="6"/>
  <c r="H173" i="6" s="1"/>
  <c r="G172" i="6"/>
  <c r="H172" i="6" s="1"/>
  <c r="G171" i="6"/>
  <c r="H171" i="6" s="1"/>
  <c r="G170" i="6"/>
  <c r="H170" i="6" s="1"/>
  <c r="G169" i="6"/>
  <c r="H169" i="6" s="1"/>
  <c r="G168" i="6"/>
  <c r="H168" i="6" s="1"/>
  <c r="G167" i="6"/>
  <c r="H167" i="6" s="1"/>
  <c r="G166" i="6"/>
  <c r="H166" i="6" s="1"/>
  <c r="G165" i="6"/>
  <c r="H165" i="6" s="1"/>
  <c r="G164" i="6"/>
  <c r="H164" i="6" s="1"/>
  <c r="G163" i="6"/>
  <c r="H163" i="6" s="1"/>
  <c r="G162" i="6"/>
  <c r="H162" i="6" s="1"/>
  <c r="G161" i="6"/>
  <c r="H161" i="6" s="1"/>
  <c r="G160" i="6"/>
  <c r="H160" i="6" s="1"/>
  <c r="G159" i="6"/>
  <c r="H159" i="6" s="1"/>
  <c r="G158" i="6"/>
  <c r="H158" i="6" s="1"/>
  <c r="G157" i="6"/>
  <c r="H157" i="6" s="1"/>
  <c r="G156" i="6"/>
  <c r="H156" i="6" s="1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197" i="6" l="1"/>
  <c r="G6" i="5"/>
  <c r="H6" i="5" s="1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H176" i="5"/>
  <c r="H177" i="5"/>
  <c r="H178" i="5"/>
  <c r="H179" i="5"/>
  <c r="H180" i="5"/>
  <c r="G181" i="5"/>
  <c r="H181" i="5" s="1"/>
  <c r="G182" i="5"/>
  <c r="H182" i="5" s="1"/>
  <c r="H183" i="5" l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5" i="4"/>
  <c r="H15" i="4" s="1"/>
  <c r="H186" i="4"/>
  <c r="H185" i="4"/>
  <c r="H184" i="4"/>
  <c r="H183" i="4"/>
  <c r="H182" i="4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4" i="4"/>
  <c r="H14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3" i="4"/>
  <c r="H13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12" i="4"/>
  <c r="H12" i="4" s="1"/>
  <c r="G11" i="4"/>
  <c r="H11" i="4" s="1"/>
  <c r="G10" i="4"/>
  <c r="H10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9" i="4"/>
  <c r="H9" i="4" s="1"/>
  <c r="H197" i="4" l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G181" i="3"/>
  <c r="G180" i="3"/>
  <c r="G179" i="3"/>
  <c r="G178" i="3"/>
  <c r="G177" i="3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G89" i="3" s="1"/>
  <c r="F88" i="3"/>
  <c r="G88" i="3" s="1"/>
  <c r="F87" i="3"/>
  <c r="G87" i="3" s="1"/>
  <c r="F86" i="3"/>
  <c r="G86" i="3" s="1"/>
  <c r="F85" i="3"/>
  <c r="G85" i="3" s="1"/>
  <c r="F84" i="3"/>
  <c r="G84" i="3" s="1"/>
  <c r="F83" i="3"/>
  <c r="G83" i="3" s="1"/>
  <c r="F82" i="3"/>
  <c r="G82" i="3" s="1"/>
  <c r="F81" i="3"/>
  <c r="G81" i="3" s="1"/>
  <c r="F80" i="3"/>
  <c r="G80" i="3" s="1"/>
  <c r="F79" i="3"/>
  <c r="G79" i="3" s="1"/>
  <c r="F78" i="3"/>
  <c r="G78" i="3" s="1"/>
  <c r="F77" i="3"/>
  <c r="G77" i="3" s="1"/>
  <c r="F76" i="3"/>
  <c r="G76" i="3" s="1"/>
  <c r="F75" i="3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F64" i="3"/>
  <c r="G64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G7" i="3"/>
  <c r="F7" i="3"/>
  <c r="G6" i="3"/>
  <c r="F6" i="3"/>
  <c r="G192" i="3" l="1"/>
  <c r="F32" i="1"/>
  <c r="G32" i="1" s="1"/>
  <c r="F33" i="1"/>
  <c r="G33" i="1" s="1"/>
  <c r="F191" i="1" l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G181" i="1"/>
  <c r="G180" i="1"/>
  <c r="G179" i="1"/>
  <c r="G178" i="1"/>
  <c r="G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92" i="1" l="1"/>
</calcChain>
</file>

<file path=xl/sharedStrings.xml><?xml version="1.0" encoding="utf-8"?>
<sst xmlns="http://schemas.openxmlformats.org/spreadsheetml/2006/main" count="22792" uniqueCount="1679">
  <si>
    <t>CONTRATO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</si>
  <si>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</si>
  <si>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</si>
  <si>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</si>
  <si>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</si>
  <si>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</si>
  <si>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</si>
  <si>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1023</t>
  </si>
  <si>
    <t xml:space="preserve">COMPUTADORAS DE ESCRITORIO HP PRODESK </t>
  </si>
  <si>
    <t>100 cajas  de 1/2 unid. por caja</t>
  </si>
  <si>
    <t>1045 CECOMSA</t>
  </si>
  <si>
    <t>HOST DELL OPTIPLEX 3020 SMALL FORM FACTOR</t>
  </si>
  <si>
    <t>3,377  cjas de 1 und. c/u</t>
  </si>
  <si>
    <t>ZERO CLIENT ACER A-400</t>
  </si>
  <si>
    <t xml:space="preserve"> 2,337 cajas de 6 und. c/u</t>
  </si>
  <si>
    <t>MONITORES</t>
  </si>
  <si>
    <t>17,401 cajas de 1 und. c/u</t>
  </si>
  <si>
    <t>BOCINAS EXTERNAS KLIPX MINI USB KES -210</t>
  </si>
  <si>
    <t>414.7 cajas de 50 und. c/u</t>
  </si>
  <si>
    <t>SWITCH ETHERNET TIPO A (D-LINK DGS -1008A/L)</t>
  </si>
  <si>
    <t>582 cajas de 4 und. c/u</t>
  </si>
  <si>
    <t>SWITCH ETHERNET TIPO B (HP) DE 24 PUERTOS</t>
  </si>
  <si>
    <t>321cajas de 1 und. c/u</t>
  </si>
  <si>
    <t>TELEVISORES PLASMA KTC LED</t>
  </si>
  <si>
    <t>1,575 cajas de 1 und. c/u</t>
  </si>
  <si>
    <t>PROYECTORES INFOCUS IN112</t>
  </si>
  <si>
    <t>100 cajas de 1 und. c/u</t>
  </si>
  <si>
    <t xml:space="preserve">CONTRATO 1046 </t>
  </si>
  <si>
    <t>SERVIDORES (HOST HP PRODESK)</t>
  </si>
  <si>
    <t>3,845 cajas de 1 und. c/u</t>
  </si>
  <si>
    <t>CLIENT ZERO ATRUST M320</t>
  </si>
  <si>
    <t>2,570.83 cajas de 6 und. c/u</t>
  </si>
  <si>
    <t>MONITOR HP 18.5"</t>
  </si>
  <si>
    <t>19,287 cjas de 1 und. c/u</t>
  </si>
  <si>
    <t xml:space="preserve">BOCINAS EXTERNAS   </t>
  </si>
  <si>
    <t>387.24 cjas de 50 und. c/u</t>
  </si>
  <si>
    <t>SWITCH ETHERNET TIPO A (HP 1405-8G)</t>
  </si>
  <si>
    <t>585.25 cjas de 4 und. c/u</t>
  </si>
  <si>
    <t>SWITCH ETHERNET TIPO B (HP 1910-24G)</t>
  </si>
  <si>
    <t>2570cjas de 1 und. c/u</t>
  </si>
  <si>
    <t>LAPTOPS HP</t>
  </si>
  <si>
    <t>1760 cjas de 1 und. c/u</t>
  </si>
  <si>
    <t>CARROS DE CARGA PARA LAPTOPS</t>
  </si>
  <si>
    <t>88 cjas de 1 und. c/u</t>
  </si>
  <si>
    <t>ACCES POINT HP M200</t>
  </si>
  <si>
    <t>5.75 cjas de 12 und. c/u</t>
  </si>
  <si>
    <t>CONTRATO 2954</t>
  </si>
  <si>
    <t xml:space="preserve"> BOCINAS MULTIMEDIA STEREO KLIPX KES 370/390</t>
  </si>
  <si>
    <t>294.75 cjas de 4 und. c/u</t>
  </si>
  <si>
    <t>VIDEO PROYECTOR NEC VE282B 2800 LUMENG</t>
  </si>
  <si>
    <t>1,047 cjas de 1 und. c/u</t>
  </si>
  <si>
    <t>PANTALLA BLANCA KLIPX /MUSTANG 86</t>
  </si>
  <si>
    <t>1,150 cjas de 1 und. c/u</t>
  </si>
  <si>
    <t>SERVIDORES (HOST HP COMPAQ 6300/600G1)</t>
  </si>
  <si>
    <t>1,114 cjas de 1 und. c/u</t>
  </si>
  <si>
    <t>778 cjas de 6 und. c/u</t>
  </si>
  <si>
    <t>MONITORES ACER LED 19.5 PULGADAS V206HQL</t>
  </si>
  <si>
    <t>6892 cjas de 1 und. c/u</t>
  </si>
  <si>
    <t>BOCINAS KLIPX STEREO 2.0 4W (KES210/2015 USB)</t>
  </si>
  <si>
    <t>229.68 cjas de 50 und. c/u</t>
  </si>
  <si>
    <t>USB HUB DE 7 PUERTOS 2.0 AGILER</t>
  </si>
  <si>
    <t>28.87 cjas de 48 und. c/u</t>
  </si>
  <si>
    <t>SWITCH ETHERNET CNET CGS-800 (8 PUERTOS)</t>
  </si>
  <si>
    <t>CONTRATO 2955</t>
  </si>
  <si>
    <t>LAPTOPS PORTATILES DELL LATITUDE E5430</t>
  </si>
  <si>
    <t>2,808  cjas de 1 und. c/u</t>
  </si>
  <si>
    <t xml:space="preserve">CONTRATO 0984, </t>
  </si>
  <si>
    <t>COMPUTADORA DE ESCRITORIO DELL OPTIPLEX 3020 MINITOWER</t>
  </si>
  <si>
    <t>153 cjas de 1 und. c/u</t>
  </si>
  <si>
    <t>O/C 2741/2014</t>
  </si>
  <si>
    <t>COMPUTADOR PORTATIL HP</t>
  </si>
  <si>
    <t>392 cjas de 1 und. c/u</t>
  </si>
  <si>
    <t>O/C 2549/2014</t>
  </si>
  <si>
    <t>FOTOCOPIADORA 11X17 COLOR CREMA</t>
  </si>
  <si>
    <t xml:space="preserve">1 cjas de 1 und. </t>
  </si>
  <si>
    <t>CONTRATO 1042</t>
  </si>
  <si>
    <t>SCANER HP SCANJET ENTRI 5000</t>
  </si>
  <si>
    <t>6 cjas de 1 und. c/u</t>
  </si>
  <si>
    <t>IMPRESORA MULTIFUNCIONAL BLANCO Y NEGRO HP M630H</t>
  </si>
  <si>
    <t>65 cajas  de 1/2 unidad por caja</t>
  </si>
  <si>
    <t>IMPRESORA HP LASER JET BLANCO Y NEGRO</t>
  </si>
  <si>
    <t>104 cjas de 1 und. c/u</t>
  </si>
  <si>
    <t>IMPRESORA HP LASER JET A COLOR</t>
  </si>
  <si>
    <t>3 cjas de 1 und. c/u</t>
  </si>
  <si>
    <t>O/C 2638/2014</t>
  </si>
  <si>
    <t>IMPRESORA MULTIFUNCIONAL CON SCANER INTEGRADO, DE BUENA CALIDAD (HP 2546)</t>
  </si>
  <si>
    <t>2 cjas de 1 und. c/u</t>
  </si>
  <si>
    <t>IMPRESORA FOTOCOPIADORA MULTIFUNCIONAL CON FUNCIONES ST/CREMA (HP C4480)</t>
  </si>
  <si>
    <t>O/C 2617/2014</t>
  </si>
  <si>
    <t>UPS SMART CENTRAL POWER</t>
  </si>
  <si>
    <t>8 cjas de 1 und. c/u</t>
  </si>
  <si>
    <t>O/C 2833/2014</t>
  </si>
  <si>
    <t>SCANER FUJITSU IX500</t>
  </si>
  <si>
    <t>CONTRATO 1217</t>
  </si>
  <si>
    <t>TROMPETA ESTÁNDAR SIB Bb</t>
  </si>
  <si>
    <t>992 cjas de 4 und. c/u</t>
  </si>
  <si>
    <t>PLATILLOS (PAR) B8 16" BAND</t>
  </si>
  <si>
    <t>99 cjas de 8 und. c/u</t>
  </si>
  <si>
    <t>CONTRATO 1123</t>
  </si>
  <si>
    <t>AFINADORES ELECTRONICOS</t>
  </si>
  <si>
    <t>54 cjas de 1 und. c/u</t>
  </si>
  <si>
    <t>DATA SHOW (PROYECTOR)</t>
  </si>
  <si>
    <t>296 cjas de 1 und. c/u</t>
  </si>
  <si>
    <t xml:space="preserve">LLAVES PARA BATERIA </t>
  </si>
  <si>
    <t>14 cjas de 1 und. c/u</t>
  </si>
  <si>
    <t>1045</t>
  </si>
  <si>
    <t>ORGANIZADOR DE CABLE NEWLINK HORIZONTAL 1U</t>
  </si>
  <si>
    <t>303 cjas de 1 und. c/u</t>
  </si>
  <si>
    <t>RACK NEWLINK DE 18" WALLMOUNT ENCLOUSER GLASS DOOR (GABINETE)</t>
  </si>
  <si>
    <t>312 cjas de 1 und. c/u</t>
  </si>
  <si>
    <t>BANDEJA NEWLINK DE 19 PULGADAS</t>
  </si>
  <si>
    <t xml:space="preserve">401 cjas de 1 und. </t>
  </si>
  <si>
    <t>PATC PANEL CAT5E DE 24 PUERTOS</t>
  </si>
  <si>
    <t xml:space="preserve">63.40 cjas de 5 und. </t>
  </si>
  <si>
    <t>JACK MODULE RJ45 CAT 5E</t>
  </si>
  <si>
    <t>38.83 cjas de 200 und. c/u</t>
  </si>
  <si>
    <t>TAPA PARA RJ45 (1) SALIDA</t>
  </si>
  <si>
    <t>699.5 cjas de 10 und. c/u</t>
  </si>
  <si>
    <t>CONECTORES RJ45</t>
  </si>
  <si>
    <t>61.82 cjas de 50 und. c/u</t>
  </si>
  <si>
    <t>PATCH CORD CAT-5E DE 3 PIES</t>
  </si>
  <si>
    <t>107.8 cjas de 50 und. c/u</t>
  </si>
  <si>
    <t xml:space="preserve">PATCH CORD CAT-5E DE 7 PIES </t>
  </si>
  <si>
    <t>170.24 cjas de 25 und. c/u</t>
  </si>
  <si>
    <t xml:space="preserve">PATCH CORD CAT-5E DE 10 PIES </t>
  </si>
  <si>
    <t>200 cjas de 25 und. c/u</t>
  </si>
  <si>
    <t>CABLE PARA RED UTP CAT-5E (ROLLOS DE 1000 PIES)</t>
  </si>
  <si>
    <t>94 cjas de 1000 pies c/u</t>
  </si>
  <si>
    <t>CANALETA PLASTICA 24X22</t>
  </si>
  <si>
    <t xml:space="preserve"> 31 cjas de 15 und. c/u</t>
  </si>
  <si>
    <t xml:space="preserve">CAJAS DE SUPERFICIE 2X4  </t>
  </si>
  <si>
    <t>139 cjas de 50 und. c/u</t>
  </si>
  <si>
    <t>TORNILLO TARUGO PLASTICO DE 1"</t>
  </si>
  <si>
    <t>50.5 cjas de 1000 und. c/u</t>
  </si>
  <si>
    <t>TORNILLO DIABLITO DE 1"</t>
  </si>
  <si>
    <t>54.3 cjas de 1000 und. c/u</t>
  </si>
  <si>
    <t>TUBERIA EMT DE 1"</t>
  </si>
  <si>
    <t xml:space="preserve">1,203 und. </t>
  </si>
  <si>
    <t>REGISTRO EMT 5"X5"X1"</t>
  </si>
  <si>
    <t>481 cjas de 1 und. c/u</t>
  </si>
  <si>
    <t>LETRA LB DE 1"</t>
  </si>
  <si>
    <t>9.62 cjas de 50 und. c/u</t>
  </si>
  <si>
    <t>CONECTOR EMT DE 1"</t>
  </si>
  <si>
    <t>19.24 cjas de 50 und. c/u</t>
  </si>
  <si>
    <t>COUPLING EMT DE 1"</t>
  </si>
  <si>
    <t>24.06 cjas de 50 und. c/u</t>
  </si>
  <si>
    <t>GRAPA (ABRAZADERA) EMT DE 1"</t>
  </si>
  <si>
    <t>48.12 cjas de 50 und. c/u</t>
  </si>
  <si>
    <t>CONTRATO 1046</t>
  </si>
  <si>
    <t>LEVITON PACT PANEL UNIVERSAL GIGAMAX 5E (2 UNIDAD)</t>
  </si>
  <si>
    <t>319 cjas de 1 und. c/u</t>
  </si>
  <si>
    <t>LEVITON ORGANIZADOR DE CABLES HORIZONTAL (2 UNIDAD)</t>
  </si>
  <si>
    <t>GABINETE DE PARED</t>
  </si>
  <si>
    <t>325 cjas de 1 und. c/u</t>
  </si>
  <si>
    <t>LEVITON CAT 5E CABLE UTP CM RATED, GRIS (CAJAS)</t>
  </si>
  <si>
    <t>189 cjas de 1000 pies c/u</t>
  </si>
  <si>
    <t>LEVITON PLACA DE PARED QUICKPORT 1 ENTRADA</t>
  </si>
  <si>
    <t>Cjas de 10 und.</t>
  </si>
  <si>
    <t xml:space="preserve">LEVITON ESTANDAR UTP PATCH CORD CAT 5E  </t>
  </si>
  <si>
    <t>64.72 cjas de 50 und. c/u</t>
  </si>
  <si>
    <t xml:space="preserve">LEVITON ESTANDAR UTP PATCH CORD CAT 5E </t>
  </si>
  <si>
    <t>80.16 cjas de 25 und. c/u</t>
  </si>
  <si>
    <t>CONECTOR LEVITON CAT5E (PAQUETE DE 25 UNIDADES)</t>
  </si>
  <si>
    <t>14.28 cjas de 25 und. c/u</t>
  </si>
  <si>
    <t>CONECTOR RJ45 LEVITON</t>
  </si>
  <si>
    <t>67.4 cjas de 50 und. c/u</t>
  </si>
  <si>
    <t>CANALETA CUADRADA 24X22</t>
  </si>
  <si>
    <t>cajas de 15 unidades</t>
  </si>
  <si>
    <t>CAJA DE REGISTRO PLASTICA P/CANALETA 2X4 KOPOS</t>
  </si>
  <si>
    <t>108.2 cjas de 50 und. c/u</t>
  </si>
  <si>
    <t>TORNILLO TARUGO PLASTICO AZUL (100 PIEZAS)</t>
  </si>
  <si>
    <t>49.4 cjas de 1000 und. c/u</t>
  </si>
  <si>
    <t>TORNILLO DIABLITO 8X1</t>
  </si>
  <si>
    <t>48 cjas de 1000 und. c/u</t>
  </si>
  <si>
    <t>TUBOS EMT 1 TOPAZ</t>
  </si>
  <si>
    <t>1,102 unds.</t>
  </si>
  <si>
    <t>CAJA DE REGISTRO 5X5 C/KO 1 PULG.</t>
  </si>
  <si>
    <t>8.92 cjas de 50 und. c/u</t>
  </si>
  <si>
    <t>LETRA EMT LB TOPAZ</t>
  </si>
  <si>
    <t>8.64 cjas de 50 und. c/u</t>
  </si>
  <si>
    <t>CONECTOR EMT RECTO DE 1"</t>
  </si>
  <si>
    <t>15.48 cjas de 50 und. c/u</t>
  </si>
  <si>
    <t>ANILLO COUPLING EMT DE 1"</t>
  </si>
  <si>
    <t>21.44 cjas de 50 und. c/u</t>
  </si>
  <si>
    <t>ABRAZADERA EMT 1 PULG. 1 HOYO TOPAZ</t>
  </si>
  <si>
    <t>22.11 cjas de 100und. c/u</t>
  </si>
  <si>
    <t>2954</t>
  </si>
  <si>
    <t>GRAPA EMT 1 PULG. (ABRAZADERA)</t>
  </si>
  <si>
    <t>6.48 cjas de 50 und. c/u</t>
  </si>
  <si>
    <t>CAJA DE REGISTRO 5X5 DE 1 PULGADA</t>
  </si>
  <si>
    <t>57 cjas de 1 und. c/u</t>
  </si>
  <si>
    <t>CONECTOR COUPLING EMT DE 1 PULGADA</t>
  </si>
  <si>
    <t>6.28 cjas de 50 und. c/u</t>
  </si>
  <si>
    <t>CONECTOR RJ45 CAT5E</t>
  </si>
  <si>
    <t xml:space="preserve"> cjas de 50 und. c/u</t>
  </si>
  <si>
    <t>JACK HEMBRA CAT5E</t>
  </si>
  <si>
    <t xml:space="preserve"> cjas de 200 und. c/u</t>
  </si>
  <si>
    <t>TORNILLOS TARUGO PLASTICO AZUL 5/16X1=25MM</t>
  </si>
  <si>
    <t>23 cjas de 1000 und. c/u</t>
  </si>
  <si>
    <t>TORNILLOS POR PAX DIABLITO</t>
  </si>
  <si>
    <t>11.47 cjas de 1000 und. c/u</t>
  </si>
  <si>
    <t>TUBO EMT 1.45MM DE  1 PULGADA</t>
  </si>
  <si>
    <t>136 unds.</t>
  </si>
  <si>
    <t>TAPA DE PARED 1 SALIDA PL -WP BLANCA LEVITON</t>
  </si>
  <si>
    <t>377.84 cjas de 25 und. c/u</t>
  </si>
  <si>
    <t>ORDEN DE COMPRA 502/2015</t>
  </si>
  <si>
    <t>DVD DOBLE CAPA</t>
  </si>
  <si>
    <t>unidades</t>
  </si>
  <si>
    <t>CD EN BLANCO</t>
  </si>
  <si>
    <t>O/C 1341/2014</t>
  </si>
  <si>
    <t>TELEVISORES LED DE 40"</t>
  </si>
  <si>
    <t>109 cjas de 1 und. c/u</t>
  </si>
  <si>
    <t>EUPONIO ESTANDAR EN Bb</t>
  </si>
  <si>
    <t>659 cjas de 1 und. c/u</t>
  </si>
  <si>
    <t>SAXOFON RENOR EN SIB Bb</t>
  </si>
  <si>
    <t>965 cjas de 2 und. c/u</t>
  </si>
  <si>
    <t>TROMBON ALTO ESTANDAR EN Bb</t>
  </si>
  <si>
    <t>1199 cjas de 1 und. c/u</t>
  </si>
  <si>
    <t>ZAPATOS FEMENINOS</t>
  </si>
  <si>
    <t>2287.5 cjas de 24 und. c/u</t>
  </si>
  <si>
    <t>ZAPATOS MASCULINOS</t>
  </si>
  <si>
    <t>997.41 cjas de 24 und. c/u</t>
  </si>
  <si>
    <t>HEAD SET</t>
  </si>
  <si>
    <t>20 cjas de 100 und. c/u</t>
  </si>
  <si>
    <t>TELEFONOS IP</t>
  </si>
  <si>
    <t>120 cjas de 10 und. c/u</t>
  </si>
  <si>
    <t>BOTONERA TELEFONO IP</t>
  </si>
  <si>
    <t>20 cjas de 10 und. c/u</t>
  </si>
  <si>
    <t>MONITOR 19"</t>
  </si>
  <si>
    <t>42 cjas de 1 und. c/u</t>
  </si>
  <si>
    <t>MOTHERBOARD</t>
  </si>
  <si>
    <t>120 cjas de 1 und. c/u</t>
  </si>
  <si>
    <t>DISCO DURO 80GB</t>
  </si>
  <si>
    <t>23.33 cjas de 12 und. c/u</t>
  </si>
  <si>
    <t>SCANER CANON</t>
  </si>
  <si>
    <t>58 cjas de 1 und. c/u</t>
  </si>
  <si>
    <t>POWER SUPLY</t>
  </si>
  <si>
    <t>261 cjas de 1 und. c/u</t>
  </si>
  <si>
    <t>MEDIAS ESCOLARES</t>
  </si>
  <si>
    <t>1065 cjas de 72 und. c/u</t>
  </si>
  <si>
    <t>CAMISAS ESCOLARES</t>
  </si>
  <si>
    <t>236.27 sacos  de 450 und. c/u</t>
  </si>
  <si>
    <t>HERRAMIENTAS PARA LABORATORIO DE CIENCIA</t>
  </si>
  <si>
    <t>68 cjas de 1 und. c/u</t>
  </si>
  <si>
    <t>ESTUCHE PORTA LAPIZ</t>
  </si>
  <si>
    <t>31.6 cjas de 250 und. c/u</t>
  </si>
  <si>
    <t>BULTOS DE 17" CON BOLSILLO</t>
  </si>
  <si>
    <t>16 cjas de 25 und. c/u</t>
  </si>
  <si>
    <t>TECLADOS PS2</t>
  </si>
  <si>
    <t>25 cjas de 40 und. c/u</t>
  </si>
  <si>
    <t>O/C 468/15</t>
  </si>
  <si>
    <t>CAMARA DIGITAL SAMSUNG</t>
  </si>
  <si>
    <t xml:space="preserve">BASE AEREA DE TELEVISION </t>
  </si>
  <si>
    <t>1100 cjas de 1 und. c/u</t>
  </si>
  <si>
    <t>COMPAS DE PIZARRA</t>
  </si>
  <si>
    <t>1 cja de 315 und. c/u</t>
  </si>
  <si>
    <t>CAMARAS (WEBCAM)</t>
  </si>
  <si>
    <t>1 cja de 355 und. c/u</t>
  </si>
  <si>
    <t>ANTENA DE RED</t>
  </si>
  <si>
    <t>20 cjas de 6 und. c/u</t>
  </si>
  <si>
    <t>ANTENA  DE RED</t>
  </si>
  <si>
    <t>9.25 cjas de 4 und. c/u</t>
  </si>
  <si>
    <t xml:space="preserve">1 cja de 60 unds. </t>
  </si>
  <si>
    <t>RADIO DE RED</t>
  </si>
  <si>
    <t>12 cjas de 1 und. c/u</t>
  </si>
  <si>
    <t>GUILLOTINA</t>
  </si>
  <si>
    <t>CABLE VGA</t>
  </si>
  <si>
    <t>90  cjas de 20 und. c/u</t>
  </si>
  <si>
    <t>PATCH CORD</t>
  </si>
  <si>
    <t xml:space="preserve">1 cjas de 500 und. </t>
  </si>
  <si>
    <t>SWITCH DE (5) PUERTOS</t>
  </si>
  <si>
    <t xml:space="preserve">1 cjas de 32 und. </t>
  </si>
  <si>
    <t>SWITCH NET PRO ADVANTEK DE 8 PUERTOS</t>
  </si>
  <si>
    <t>5 cjas de 1 und. c/u</t>
  </si>
  <si>
    <t>SCANER</t>
  </si>
  <si>
    <t xml:space="preserve">PANTALLA DE PROYECCION </t>
  </si>
  <si>
    <t>MONITORES DELL DE 15 PULGADAS</t>
  </si>
  <si>
    <t>7 cjas de 1 und. c/u</t>
  </si>
  <si>
    <t>SWITCH CISCO CODETEL 24 PUERTO</t>
  </si>
  <si>
    <t>26 cjas de 1 und. c/u</t>
  </si>
  <si>
    <t xml:space="preserve">SWITCH 24 PÚERTOS NET </t>
  </si>
  <si>
    <t>19 cjas de 1 und. c/u</t>
  </si>
  <si>
    <t>MONITORES DE 19 PULGADAS</t>
  </si>
  <si>
    <t>SCANNER BENQ</t>
  </si>
  <si>
    <t>IMPRESORAS HP DESKJET D 2660</t>
  </si>
  <si>
    <t>9 cjas de 1 und. c/u</t>
  </si>
  <si>
    <t>LICENCIAS DE  TELEFONOS IP</t>
  </si>
  <si>
    <t>50 cjas de 1 und. c/u</t>
  </si>
  <si>
    <t>SERVIDORES DELL</t>
  </si>
  <si>
    <t>4 cjas de 1 und. c/u</t>
  </si>
  <si>
    <t>20 cjas de 1 und. c/u</t>
  </si>
  <si>
    <t>MOUSE PAD</t>
  </si>
  <si>
    <t>4 cjas de 500 und. c/u</t>
  </si>
  <si>
    <t>CONTROL REMOTO</t>
  </si>
  <si>
    <t>9 cjas de 72 und. c/u</t>
  </si>
  <si>
    <t>COPAS DE MEDIDA</t>
  </si>
  <si>
    <t>20 cjas de 50 und. c/u</t>
  </si>
  <si>
    <t>CENTIMETRO DE MEDIDA</t>
  </si>
  <si>
    <t xml:space="preserve">1 cja de 1,800 unds. </t>
  </si>
  <si>
    <t>BORDES DE PIZARRA</t>
  </si>
  <si>
    <t>1 fardo de 1000 unds.</t>
  </si>
  <si>
    <t>COMPAS PARA ESTUDIANTES</t>
  </si>
  <si>
    <t>30 cjas de 100 und. c/u</t>
  </si>
  <si>
    <t>MAGIC MOUSE INALAMBRICO  (WIRELES MULTI TOUCH MOUSE MARCA APPLE)</t>
  </si>
  <si>
    <t>1 cja de 1und.</t>
  </si>
  <si>
    <t>MICROFONOS INALAMBRICOS DE BUENA CALIDAD</t>
  </si>
  <si>
    <t>1 cja de 1und. c/u</t>
  </si>
  <si>
    <t>GRABADORA DE AUDIO DIGITAL WS801/MP3 Y WMA STEREO RECORDING</t>
  </si>
  <si>
    <t>TARJETA DE MEMORIA DE 64GB AJ-P2E064</t>
  </si>
  <si>
    <t>BULTO PARA CAMARA P2 200</t>
  </si>
  <si>
    <t>1 cja de 1 und. c/u</t>
  </si>
  <si>
    <t>LECTOR DE TARJETA AJ-P2E064</t>
  </si>
  <si>
    <t xml:space="preserve">1 cja de 1 und. </t>
  </si>
  <si>
    <t>CASSETEES MINI DV (CINTAS MAGNETICA) CINTAS PREMIUN</t>
  </si>
  <si>
    <t>1 cja de 100 unds.</t>
  </si>
  <si>
    <t>TABLAS PERIODICAS</t>
  </si>
  <si>
    <t xml:space="preserve">60 cja de 1000 und. </t>
  </si>
  <si>
    <t>RANGO DE EQUIVALENCIA</t>
  </si>
  <si>
    <t>1 cja de 47 unds.</t>
  </si>
  <si>
    <t>PITOS</t>
  </si>
  <si>
    <t xml:space="preserve">1 cja de 61 unds. </t>
  </si>
  <si>
    <t xml:space="preserve">RELOJES PARA ESTUDIANTES </t>
  </si>
  <si>
    <t>5 cjas de 548 und. c/u</t>
  </si>
  <si>
    <t>CIRCULOS DE FRACCIONES</t>
  </si>
  <si>
    <t>1 cja de 140 unds.</t>
  </si>
  <si>
    <t>TANGRAN</t>
  </si>
  <si>
    <t xml:space="preserve">1 cja de 398 unds. </t>
  </si>
  <si>
    <t xml:space="preserve"> JUEGO DE FORMAR  FRASES</t>
  </si>
  <si>
    <t>ASOCIACION DE PALABRAS CONTRARIAS</t>
  </si>
  <si>
    <t>1 cja de 110 und.</t>
  </si>
  <si>
    <t>ESCARCHA</t>
  </si>
  <si>
    <t>1 cja de 550 und.</t>
  </si>
  <si>
    <t>RELOJ DEL PROFESOR</t>
  </si>
  <si>
    <t>1 cja de 70 und.</t>
  </si>
  <si>
    <t>FIGURA CONTABLE</t>
  </si>
  <si>
    <t>1 cja de 21 und.</t>
  </si>
  <si>
    <t>JUEGO DE ANGULOS</t>
  </si>
  <si>
    <t>1 cja de 256 und.</t>
  </si>
  <si>
    <t>COMPAS DE ESTUDIANTE</t>
  </si>
  <si>
    <t>14.4 cja de 250 unds. c/u</t>
  </si>
  <si>
    <t>BALANZA O PESA</t>
  </si>
  <si>
    <t>1 cja de 30 unds.</t>
  </si>
  <si>
    <t>PINCEL # 10</t>
  </si>
  <si>
    <t>1 cja de 643 unds.</t>
  </si>
  <si>
    <t>PINCEL  # 14</t>
  </si>
  <si>
    <t>1 cja de 600 unds.</t>
  </si>
  <si>
    <t>JUEGO DE ABECEDARIO</t>
  </si>
  <si>
    <t>6 cja de 35 unds. c/u</t>
  </si>
  <si>
    <t xml:space="preserve">CENTIMETRO </t>
  </si>
  <si>
    <t>5 cja de 1,560 unds. c/u</t>
  </si>
  <si>
    <t xml:space="preserve">FLAUTA TRAVERSA ESTANDAR </t>
  </si>
  <si>
    <t>300 cjas de 10 unds. c/u</t>
  </si>
  <si>
    <t>MICROSCOPIO</t>
  </si>
  <si>
    <t xml:space="preserve">1 caja de 1 und. </t>
  </si>
  <si>
    <t>SAXOFON ALTO ESTANDAR</t>
  </si>
  <si>
    <t>1 cja de 2 unds. c/u</t>
  </si>
  <si>
    <t>TUBA  EB</t>
  </si>
  <si>
    <t>1 cja de 1 und.</t>
  </si>
  <si>
    <t>TROMPA</t>
  </si>
  <si>
    <t>O/C 1066-2015</t>
  </si>
  <si>
    <t>GRABADORA DIGITAL OLYMPUS WS-822, VOICE RECORDER</t>
  </si>
  <si>
    <t>MICROFONO GE TLX-CNF100 TIPO CUELLO</t>
  </si>
  <si>
    <t>CAJA DE 1 UNIDAD</t>
  </si>
  <si>
    <t>SET DE PIEZAS ROBOTICAS PARA NIÑOS DEL 1ER CICLO DE BASICA WEDO</t>
  </si>
  <si>
    <t>UNIDAD</t>
  </si>
  <si>
    <t>1292 Y O/C 1232/15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</si>
  <si>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</si>
  <si>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</si>
  <si>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</si>
  <si>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</si>
  <si>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1292 Y O/C 1234/15</t>
  </si>
  <si>
    <t>SOFTWARE Y LICENCIA DE SITIO PARA SET DE PIEZAS DE ROBOTICA PARA NIÑO DE 2DO CICLO DE BASICA A MEDIA</t>
  </si>
  <si>
    <t>SENSOR DE TEMPERATURA V46</t>
  </si>
  <si>
    <t>SENSOR DE SONIDO V120</t>
  </si>
  <si>
    <t>Total General</t>
  </si>
  <si>
    <t>SWITCH CNET (SWITCH 8 PUERTO)</t>
  </si>
  <si>
    <t>Bodega de Materiales Didácticos y Tecnológicos</t>
  </si>
  <si>
    <t>INVENTARIO AL  03/02/2015</t>
  </si>
  <si>
    <t>]</t>
  </si>
  <si>
    <t>INVENTARIO AL  08/02/2015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</si>
  <si>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</si>
  <si>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</si>
  <si>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</si>
  <si>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</si>
  <si>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</si>
  <si>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</si>
  <si>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SERVIDORES (HOST) HP PRODESK</t>
  </si>
  <si>
    <t>MONITOR HP DE 18.5</t>
  </si>
  <si>
    <t>SWITCH ETHERNET HP DE 8 PUERTOS</t>
  </si>
  <si>
    <t>SWITCH ETHERNET HP DE 24 PUERTOS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</si>
  <si>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</si>
  <si>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</si>
  <si>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</si>
  <si>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</si>
  <si>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</si>
  <si>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</si>
  <si>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</si>
  <si>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</si>
  <si>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 xml:space="preserve">LAPTOP PORTATIL  DELL LATITUDE E5430 </t>
  </si>
  <si>
    <t>TELEVISOR LED GFORCE DE 40 PUL.</t>
  </si>
  <si>
    <t>CAMARAS</t>
  </si>
  <si>
    <t>GRABADORA DIGITAL HDV (CONEXIÓN USB)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</si>
  <si>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</si>
  <si>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</si>
  <si>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</si>
  <si>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</si>
  <si>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</si>
  <si>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</si>
  <si>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</si>
  <si>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</si>
  <si>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</si>
  <si>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</si>
  <si>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</si>
  <si>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</si>
  <si>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</si>
  <si>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</si>
  <si>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</si>
  <si>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</si>
  <si>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</si>
  <si>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</si>
  <si>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</si>
  <si>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</si>
  <si>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</si>
  <si>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</si>
  <si>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</si>
  <si>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</si>
  <si>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</si>
  <si>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</si>
  <si>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</si>
  <si>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</si>
  <si>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</si>
  <si>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</si>
  <si>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</si>
  <si>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</si>
  <si>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</si>
  <si>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</si>
  <si>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</si>
  <si>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</si>
  <si>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</si>
  <si>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</si>
  <si>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</si>
  <si>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</si>
  <si>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</si>
  <si>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</si>
  <si>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</si>
  <si>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</si>
  <si>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</si>
  <si>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</si>
  <si>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</si>
  <si>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</si>
  <si>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</si>
  <si>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</si>
  <si>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</si>
  <si>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</si>
  <si>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</si>
  <si>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</si>
  <si>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</si>
  <si>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</si>
  <si>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</si>
  <si>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</si>
  <si>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</si>
  <si>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</si>
  <si>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</si>
  <si>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</si>
  <si>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</si>
  <si>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</si>
  <si>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</si>
  <si>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</si>
  <si>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</si>
  <si>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</si>
  <si>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</si>
  <si>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</si>
  <si>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</si>
  <si>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</si>
  <si>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</si>
  <si>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</si>
  <si>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</si>
  <si>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</si>
  <si>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</si>
  <si>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</si>
  <si>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</si>
  <si>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</si>
  <si>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</si>
  <si>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</si>
  <si>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</si>
  <si>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</si>
  <si>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</si>
  <si>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</si>
  <si>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</si>
  <si>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</si>
  <si>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</si>
  <si>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</si>
  <si>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</si>
  <si>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</si>
  <si>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</si>
  <si>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</si>
  <si>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</si>
  <si>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</si>
  <si>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</si>
  <si>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</si>
  <si>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</si>
  <si>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</si>
  <si>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</si>
  <si>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</si>
  <si>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</si>
  <si>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</si>
  <si>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</si>
  <si>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</si>
  <si>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</si>
  <si>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</si>
  <si>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</si>
  <si>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</si>
  <si>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</si>
  <si>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</si>
  <si>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</si>
  <si>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</si>
  <si>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</si>
  <si>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</si>
  <si>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</si>
  <si>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</si>
  <si>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</si>
  <si>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</si>
  <si>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</si>
  <si>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</si>
  <si>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</si>
  <si>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</si>
  <si>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</si>
  <si>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</si>
  <si>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</si>
  <si>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</si>
  <si>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</si>
  <si>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</si>
  <si>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</si>
  <si>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</si>
  <si>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</si>
  <si>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</si>
  <si>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</si>
  <si>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</si>
  <si>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</si>
  <si>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</si>
  <si>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</si>
  <si>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</si>
  <si>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</si>
  <si>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</si>
  <si>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</si>
  <si>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</si>
  <si>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</si>
  <si>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</si>
  <si>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</si>
  <si>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</si>
  <si>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</si>
  <si>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</si>
  <si>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</si>
  <si>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</si>
  <si>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</si>
  <si>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</si>
  <si>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</si>
  <si>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</si>
  <si>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</si>
  <si>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</si>
  <si>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</si>
  <si>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</si>
  <si>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</si>
  <si>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</si>
  <si>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</si>
  <si>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</si>
  <si>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</si>
  <si>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</si>
  <si>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</si>
  <si>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</si>
  <si>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</si>
  <si>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</si>
  <si>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</si>
  <si>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</si>
  <si>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</si>
  <si>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</si>
  <si>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</si>
  <si>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</si>
  <si>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</si>
  <si>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</si>
  <si>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</si>
  <si>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</si>
  <si>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</si>
  <si>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</si>
  <si>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</si>
  <si>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</si>
  <si>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</si>
  <si>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</si>
  <si>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</si>
  <si>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</si>
  <si>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</si>
  <si>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COMPUTADORA DE ESCRITORIO DELL OPTIPLEX </t>
  </si>
  <si>
    <t>DEPARTAMENTO DE ALMACEN Y SUMINISTRO</t>
  </si>
  <si>
    <t>BODEGA DE MATERIALES DIDACTICOS Y TECNOLOGICOS</t>
  </si>
  <si>
    <t>MINISTERIO DE EDUCACION</t>
  </si>
  <si>
    <t>Ing. Claudio Guzmán Brand</t>
  </si>
  <si>
    <t>Encargado de Bodega</t>
  </si>
  <si>
    <t>Existencia al 22/02/2016</t>
  </si>
  <si>
    <t>CAJAS DE 1 UNIDAD</t>
  </si>
  <si>
    <t>29 cjas de 60 und. c/u</t>
  </si>
  <si>
    <t>100 cajas  de 1/2 unidad por caja</t>
  </si>
  <si>
    <t>CANTIDAD EN UNIDADES</t>
  </si>
  <si>
    <t>EXISTENCIA AL  06/01/2016</t>
  </si>
  <si>
    <t>Existencia al 24/02/2016</t>
  </si>
  <si>
    <t>Existencia al 03/03/2016</t>
  </si>
  <si>
    <t>2955</t>
  </si>
  <si>
    <t>0984</t>
  </si>
  <si>
    <t>O/C 1341-2014</t>
  </si>
  <si>
    <t>O/C 1066/15</t>
  </si>
  <si>
    <t xml:space="preserve">Computadoras de escritorio hp prodesk </t>
  </si>
  <si>
    <t xml:space="preserve">Laptop portatil  dell latitude e5430 </t>
  </si>
  <si>
    <t>Computadora de escritorio dell optiplex 3020 minitower</t>
  </si>
  <si>
    <t>Computador portatil hp</t>
  </si>
  <si>
    <t>Televisor led gforce de 40 pul.</t>
  </si>
  <si>
    <t>Camaras</t>
  </si>
  <si>
    <t>Grabadora digital hdv (conexión usb)</t>
  </si>
  <si>
    <t>Servidores  ( host dell optiplex 3020 small form factor)</t>
  </si>
  <si>
    <t>Thin client</t>
  </si>
  <si>
    <t>Monitores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</si>
  <si>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</si>
  <si>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</si>
  <si>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</si>
  <si>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</si>
  <si>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</si>
  <si>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</si>
  <si>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</si>
  <si>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</si>
  <si>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</si>
  <si>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</si>
  <si>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</si>
  <si>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</si>
  <si>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</si>
  <si>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</si>
  <si>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</si>
  <si>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</si>
  <si>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</si>
  <si>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</si>
  <si>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</si>
  <si>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</si>
  <si>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</si>
  <si>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</si>
  <si>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</si>
  <si>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</si>
  <si>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</si>
  <si>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</si>
  <si>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</si>
  <si>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</si>
  <si>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</si>
  <si>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</si>
  <si>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</si>
  <si>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</si>
  <si>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</si>
  <si>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</si>
  <si>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</si>
  <si>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</si>
  <si>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</si>
  <si>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</si>
  <si>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</si>
  <si>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</si>
  <si>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</si>
  <si>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</si>
  <si>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</si>
  <si>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</si>
  <si>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</si>
  <si>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</si>
  <si>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</si>
  <si>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</si>
  <si>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</si>
  <si>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</si>
  <si>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</si>
  <si>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</si>
  <si>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</si>
  <si>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</si>
  <si>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</si>
  <si>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</si>
  <si>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</si>
  <si>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</si>
  <si>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</si>
  <si>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</si>
  <si>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</si>
  <si>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</si>
  <si>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</si>
  <si>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</si>
  <si>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</si>
  <si>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</si>
  <si>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</si>
  <si>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</si>
  <si>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</si>
  <si>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</si>
  <si>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</si>
  <si>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</si>
  <si>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</si>
  <si>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</si>
  <si>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</si>
  <si>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</si>
  <si>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</si>
  <si>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</si>
  <si>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</si>
  <si>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</si>
  <si>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</si>
  <si>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</si>
  <si>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</si>
  <si>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</si>
  <si>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</si>
  <si>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</si>
  <si>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</si>
  <si>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</si>
  <si>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</si>
  <si>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</si>
  <si>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</si>
  <si>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</si>
  <si>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Monitor 19"</t>
  </si>
  <si>
    <t>Motherboard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</si>
  <si>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</si>
  <si>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</si>
  <si>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</si>
  <si>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</si>
  <si>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</si>
  <si>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</si>
  <si>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</si>
  <si>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</si>
  <si>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</si>
  <si>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</si>
  <si>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</si>
  <si>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</si>
  <si>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</si>
  <si>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</si>
  <si>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</si>
  <si>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Guillotina</t>
  </si>
  <si>
    <t>Cable vga</t>
  </si>
  <si>
    <t>Patch cord</t>
  </si>
  <si>
    <t>Switch de (5) puertos</t>
  </si>
  <si>
    <t>Switch net pro advantek de 8 puertos</t>
  </si>
  <si>
    <t>Scaner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</si>
  <si>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</si>
  <si>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</si>
  <si>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</si>
  <si>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</si>
  <si>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</si>
  <si>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</si>
  <si>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</si>
  <si>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</si>
  <si>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</si>
  <si>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</si>
  <si>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</si>
  <si>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</si>
  <si>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</si>
  <si>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</si>
  <si>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</si>
  <si>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</si>
  <si>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</si>
  <si>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</si>
  <si>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</si>
  <si>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</si>
  <si>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</si>
  <si>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</si>
  <si>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</si>
  <si>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</si>
  <si>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>Pitos</t>
  </si>
  <si>
    <t xml:space="preserve">Relojes para estudiantes </t>
  </si>
  <si>
    <t>Circulos de fracciones</t>
  </si>
  <si>
    <t>Tangran</t>
  </si>
  <si>
    <t xml:space="preserve"> Juego de formar  frases</t>
  </si>
  <si>
    <t>Asociacion de palabras contrarias</t>
  </si>
  <si>
    <t>Escarcha</t>
  </si>
  <si>
    <t>Reloj del profesor</t>
  </si>
  <si>
    <t>Figura contable</t>
  </si>
  <si>
    <t>Juego de angulos</t>
  </si>
  <si>
    <t>Compas de estudiante</t>
  </si>
  <si>
    <t>Balanza o pesa</t>
  </si>
  <si>
    <t>Pincel # 10</t>
  </si>
  <si>
    <t>Pincel  # 14</t>
  </si>
  <si>
    <t>Juego de abecedario</t>
  </si>
  <si>
    <t xml:space="preserve">Centimetro </t>
  </si>
  <si>
    <t xml:space="preserve">Flauta traversa estandar </t>
  </si>
  <si>
    <t>Microscopio</t>
  </si>
  <si>
    <t>Saxofon alto estandar</t>
  </si>
  <si>
    <t>Tuba  eb</t>
  </si>
  <si>
    <t>Trompa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</si>
  <si>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</si>
  <si>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</si>
  <si>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</si>
  <si>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</si>
  <si>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</si>
  <si>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</si>
  <si>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</si>
  <si>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</si>
  <si>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O/C 468/15, CECOMSA</t>
  </si>
  <si>
    <t>O/C 1341-2014, SUPSOLEM COMERCIAL</t>
  </si>
  <si>
    <t xml:space="preserve">Computadoras De Escritorio Hp Prodesk </t>
  </si>
  <si>
    <t xml:space="preserve">Laptop Portatil  Dell Latitude E5430 </t>
  </si>
  <si>
    <t xml:space="preserve">Computadora De Escritorio Dell Optiplex </t>
  </si>
  <si>
    <t>Computador Portatil Hp</t>
  </si>
  <si>
    <t>Televisor Led Gforce De 40 Pul.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</si>
  <si>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</si>
  <si>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</si>
  <si>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</si>
  <si>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</si>
  <si>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</si>
  <si>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</si>
  <si>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</si>
  <si>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</si>
  <si>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</si>
  <si>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</si>
  <si>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</si>
  <si>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</si>
  <si>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</si>
  <si>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</si>
  <si>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</si>
  <si>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</si>
  <si>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</si>
  <si>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</si>
  <si>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</si>
  <si>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</si>
  <si>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</si>
  <si>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</si>
  <si>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</si>
  <si>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</si>
  <si>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</si>
  <si>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</si>
  <si>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</si>
  <si>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</si>
  <si>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</si>
  <si>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</si>
  <si>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</si>
  <si>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</si>
  <si>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</si>
  <si>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</si>
  <si>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</si>
  <si>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</si>
  <si>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</si>
  <si>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</si>
  <si>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</si>
  <si>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</si>
  <si>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</si>
  <si>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</si>
  <si>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</si>
  <si>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</si>
  <si>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</si>
  <si>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</si>
  <si>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</si>
  <si>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</si>
  <si>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</si>
  <si>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</si>
  <si>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</si>
  <si>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</si>
  <si>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</si>
  <si>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</si>
  <si>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</si>
  <si>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</si>
  <si>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</si>
  <si>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</si>
  <si>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</si>
  <si>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</si>
  <si>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</si>
  <si>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</si>
  <si>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</si>
  <si>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</si>
  <si>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</si>
  <si>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</si>
  <si>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</si>
  <si>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</si>
  <si>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</si>
  <si>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</si>
  <si>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</si>
  <si>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</si>
  <si>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</si>
  <si>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</si>
  <si>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</si>
  <si>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</si>
  <si>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</si>
  <si>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</si>
  <si>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</si>
  <si>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</si>
  <si>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</si>
  <si>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</si>
  <si>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</si>
  <si>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</si>
  <si>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</si>
  <si>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</si>
  <si>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</si>
  <si>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</si>
  <si>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</si>
  <si>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</si>
  <si>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</si>
  <si>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</si>
  <si>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</si>
  <si>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</si>
  <si>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</si>
  <si>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</si>
  <si>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</si>
  <si>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</si>
  <si>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</si>
  <si>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</si>
  <si>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</si>
  <si>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Cable Vga</t>
  </si>
  <si>
    <t>Patch Cord</t>
  </si>
  <si>
    <t>Switch De (5) Puertos</t>
  </si>
  <si>
    <t>Switch Net Pro Advantek De 8 Puertos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</si>
  <si>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</si>
  <si>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</si>
  <si>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</si>
  <si>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</si>
  <si>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</si>
  <si>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</si>
  <si>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</si>
  <si>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</si>
  <si>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</si>
  <si>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</si>
  <si>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</si>
  <si>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</si>
  <si>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</si>
  <si>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</si>
  <si>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</si>
  <si>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</si>
  <si>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</si>
  <si>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</si>
  <si>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</si>
  <si>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</si>
  <si>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</si>
  <si>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</si>
  <si>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</si>
  <si>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</si>
  <si>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 xml:space="preserve">Relojes Para Estudiantes </t>
  </si>
  <si>
    <t>Circulos De Fracciones</t>
  </si>
  <si>
    <t xml:space="preserve"> Juego De Formar  Frases</t>
  </si>
  <si>
    <t>Asociacion De Palabras Contrarias</t>
  </si>
  <si>
    <t>Reloj Del Profesor</t>
  </si>
  <si>
    <t>Figura Contable</t>
  </si>
  <si>
    <t>Juego De Angulos</t>
  </si>
  <si>
    <t>Compas De Estudiante</t>
  </si>
  <si>
    <t>Balanza O Pesa</t>
  </si>
  <si>
    <t>Juego De Abecedario</t>
  </si>
  <si>
    <t xml:space="preserve">Flauta Traversa Estandar </t>
  </si>
  <si>
    <t>Saxofon Alto Estandar</t>
  </si>
  <si>
    <t>Tuba  Eb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</si>
  <si>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</si>
  <si>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</si>
  <si>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</si>
  <si>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</si>
  <si>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</si>
  <si>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</si>
  <si>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</si>
  <si>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</si>
  <si>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1023, AVELIA COMERCIAL</t>
  </si>
  <si>
    <t>2955, CECOMSA</t>
  </si>
  <si>
    <t xml:space="preserve">1045 </t>
  </si>
  <si>
    <t>O/C 2549/2014, EVELMAR COMERCIAL</t>
  </si>
  <si>
    <t>O/C 2638/2014, WILENU</t>
  </si>
  <si>
    <t>O/C 2617/2014, TECNOMUNDO</t>
  </si>
  <si>
    <t>O/C 2833/2014, F&amp;G OFFICE SOLUTION, SRL</t>
  </si>
  <si>
    <t>CONTRATO 1217, SUMINISTRO UNIVERSAL SRL</t>
  </si>
  <si>
    <t>CONTRATO 1123, OFICINA UNIVERSAL</t>
  </si>
  <si>
    <t>(BODEGA DE MATERIALES DIDACTICOS Y TECNOLOGICOS)</t>
  </si>
  <si>
    <t>Existencia al 9-03-2016</t>
  </si>
  <si>
    <t>1215</t>
  </si>
  <si>
    <t>Saxofon tenor En Sib Bb</t>
  </si>
  <si>
    <t>1210</t>
  </si>
  <si>
    <t>1110</t>
  </si>
  <si>
    <t>Existencia al 23-03-2016</t>
  </si>
  <si>
    <t>IMPRESORA  MULTIFUNCIONAL BLANCO Y NEGRO HP  M630H</t>
  </si>
  <si>
    <t>IMPRESORA HP LASERJET BLANCO Y NEGRO</t>
  </si>
  <si>
    <t>IMPRESORA HP LASERJET A COLOR</t>
  </si>
  <si>
    <t>Existencia al 13/04/2016</t>
  </si>
  <si>
    <t>Existencia al 27/04/2016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</si>
  <si>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</si>
  <si>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</si>
  <si>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</si>
  <si>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</si>
  <si>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TAPA PARA RJ45 (1 ) SALIDA</t>
  </si>
  <si>
    <t>CONECTORES RJ45 CAT-5E</t>
  </si>
  <si>
    <t>PATCH CORD CAT-5E DE 10 PIES</t>
  </si>
  <si>
    <t>CAJAS DE SUPERFICE 2X4  METALICA</t>
  </si>
  <si>
    <t>TARUGO PLASTICO DE 1"</t>
  </si>
  <si>
    <t>REGISTRO EMT 5"X5" X1"</t>
  </si>
  <si>
    <t>GRAPA EMT DE 1"</t>
  </si>
  <si>
    <t>LEVITON PLACA DE PARED QUICKPORT (I ENTRADA)</t>
  </si>
  <si>
    <t>CAJA REGISTRO PLASTICA P/CANALETA 2X4 KOPOS</t>
  </si>
  <si>
    <t>TARUGO PLASTICO 5/16 X 1 1/2 AZUL (100 PIEZAS)</t>
  </si>
  <si>
    <t>CAJA DE REGISTRO 5X5 C/ KO 1 PULG.</t>
  </si>
  <si>
    <t>CONECTOR EMT RECTO DE 1¨</t>
  </si>
  <si>
    <t>ANILLO COUPLING EMT 1</t>
  </si>
  <si>
    <t>ABRAZADERA EMT 1 PULG.  1 HOYO TOPAZ</t>
  </si>
  <si>
    <t>CONTRATO 1291</t>
  </si>
  <si>
    <t>CONTRATO 1292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</si>
  <si>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</si>
  <si>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</si>
  <si>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</si>
  <si>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</si>
  <si>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</si>
  <si>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</si>
  <si>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</si>
  <si>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</si>
  <si>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ING. CLAUDIO GUZMAN BRAND</t>
  </si>
  <si>
    <t>ENCARGADO DE BODEGA</t>
  </si>
  <si>
    <t>1046</t>
  </si>
  <si>
    <t>1042</t>
  </si>
  <si>
    <t>1217</t>
  </si>
  <si>
    <t>1123</t>
  </si>
  <si>
    <t>1291</t>
  </si>
  <si>
    <t>1292</t>
  </si>
  <si>
    <t xml:space="preserve">O/C 2833/2014 </t>
  </si>
  <si>
    <t>Telefonos soun dpointip6506 line</t>
  </si>
  <si>
    <t>botonera sound point ip back lit</t>
  </si>
  <si>
    <t>Head Set plantronics c310-m black wire</t>
  </si>
  <si>
    <t>Telefonos voip snom821</t>
  </si>
  <si>
    <t>Switch Cisco catalys 2960  24 Puertos</t>
  </si>
  <si>
    <t>Existencia al 04/05/2016</t>
  </si>
  <si>
    <t>Existencia al 06/05/2016</t>
  </si>
  <si>
    <t>CONTRATO 1045</t>
  </si>
  <si>
    <t>GRAPA EMT 1 PULG. (ABRAZADERAS EMT 1)</t>
  </si>
  <si>
    <t>CONECTOR  COUPLING EMT 1 PULGADA</t>
  </si>
  <si>
    <t>CONECTOR  RJ45CAT5E</t>
  </si>
  <si>
    <t xml:space="preserve">JACK HEMBRA CAT5E </t>
  </si>
  <si>
    <t>TORNILLO X PAX (DIABLITO)</t>
  </si>
  <si>
    <t>TUBO EMT 1.45MM 1PULGADA</t>
  </si>
  <si>
    <t>Existencia al  11/05/2016</t>
  </si>
  <si>
    <t>Existencia al  20/05/2016</t>
  </si>
  <si>
    <t>CAJAS SUPERFICIALES METALICAS</t>
  </si>
  <si>
    <t>BOTA DE SEGURIDAD CON PUNTERA Y PLANTILLA ZIZE 37</t>
  </si>
  <si>
    <t>BOTA DE SEGURIDAD CON PUNTERA Y PLANTILLA ZIZE 38</t>
  </si>
  <si>
    <t>BOTA DE SEGURIDAD CON PUNTERA Y PLANTILLA ZIZE 39</t>
  </si>
  <si>
    <t>BOTA DE SEGURIDAD CON PUNTERA Y PLANTILLA ZIZE 40</t>
  </si>
  <si>
    <t>BOTA DE SEGURIDAD CON PUNTERA Y PLANTILLA ZIZE 41</t>
  </si>
  <si>
    <t>BOTA DE SEGURIDAD CON PUNTERA Y PLANTILLA ZIZE 42</t>
  </si>
  <si>
    <t>BOTA DE SEGURIDAD CON PUNTERA Y PLANTILLA ZIZE 43</t>
  </si>
  <si>
    <t>BOTA DE SEGURIDAD CON PUNTERA Y PLANTILLA ZIZE 44</t>
  </si>
  <si>
    <t>BOTA DE SEGURIDAD CON PUNTERA Y PLANTILLA ZIZE 45</t>
  </si>
  <si>
    <t>BOTA DE SEGURIDAD CON PUNTERA Y PLANTILLA ZIZE 46</t>
  </si>
  <si>
    <t>FAJA DE SEGURIDAD SMART LIVE ZIZE SMALL</t>
  </si>
  <si>
    <t>FAJA DE SEGURIDAD SMART LIVE ZIZE MEDIUM</t>
  </si>
  <si>
    <t>FAJA DE SEGURIDAD SMART LIVE ZIZE LARGE</t>
  </si>
  <si>
    <t>FAJA DE SEGURIDAD SMART LIVE ZIZE X LARGE</t>
  </si>
  <si>
    <t>GUANTES PORTECTOR DE SEGURIDAD EN CARNAZA DOBLE PALMA</t>
  </si>
  <si>
    <t>O/C 15/2016</t>
  </si>
  <si>
    <r>
      <rPr>
        <b/>
        <sz val="11"/>
        <color theme="1"/>
        <rFont val="Arial Narrow"/>
        <family val="2"/>
      </rPr>
      <t xml:space="preserve">POLOSHIRT MANGA CORTA PARA CHOFERES COLOR AZUL </t>
    </r>
    <r>
      <rPr>
        <sz val="11"/>
        <color theme="1"/>
        <rFont val="Arial Narrow"/>
        <family val="2"/>
      </rPr>
      <t>MARINO CON EL EL LOGO BORDADO DEL MINERD-CHOFER, DIFERENTES SIZE</t>
    </r>
  </si>
  <si>
    <r>
      <rPr>
        <b/>
        <sz val="11"/>
        <color theme="1"/>
        <rFont val="Arial Narrow"/>
        <family val="2"/>
      </rPr>
      <t xml:space="preserve">POLOSHIRT POLO MANGA CORTA, PARA CONCERJE DE LA </t>
    </r>
    <r>
      <rPr>
        <sz val="11"/>
        <color theme="1"/>
        <rFont val="Arial Narrow"/>
        <family val="2"/>
      </rPr>
      <t>OFICINA COLOR VERDE CON EL LOGO BORDADO DEL MINERD-CONCERJE, DIFERENTES SIZE</t>
    </r>
  </si>
  <si>
    <r>
      <t xml:space="preserve">POLOSHIRT POLO MANGA CORTA, PARA AUXILIARES DE ALMACEN COLOR AZUL MARINO </t>
    </r>
    <r>
      <rPr>
        <sz val="11"/>
        <color theme="1"/>
        <rFont val="Arial Narrow"/>
        <family val="2"/>
      </rPr>
      <t>CON EL LOGO BORDADO DEL MINERD-AUXILIAR DE ALMACEN, DIFERENTES SIZE</t>
    </r>
  </si>
  <si>
    <r>
      <t xml:space="preserve">POLOSHIRT POLO MANGA CORTA PARA JARDINERIA DE </t>
    </r>
    <r>
      <rPr>
        <sz val="11"/>
        <color theme="1"/>
        <rFont val="Arial Narrow"/>
        <family val="2"/>
      </rPr>
      <t>LOS ALMACENES COLOR NEGRO CON EL LOGO BORDADO MINERD-JARDINERO ALMACEN</t>
    </r>
  </si>
  <si>
    <r>
      <t xml:space="preserve">PANTALON PARA CONCERJES FEMENINO, </t>
    </r>
    <r>
      <rPr>
        <sz val="11"/>
        <color theme="1"/>
        <rFont val="Arial Narrow"/>
        <family val="2"/>
      </rPr>
      <t>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</si>
  <si>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CON </t>
    </r>
    <r>
      <rPr>
        <sz val="11"/>
        <color theme="1"/>
        <rFont val="Arial Narrow"/>
        <family val="2"/>
      </rPr>
      <t>CINTURILLA EN TEJIDO STRETCH DE GRAN RESISTENCIA A LAS ARRUGAS, CON CIERRE DE CREMALLERA Y BOTON, COLOR NEGRO, DIFERENTES SIZE</t>
    </r>
  </si>
  <si>
    <t>MONITOR HP DE 18.5 PULGADAS NEGRO</t>
  </si>
  <si>
    <t>CPU HP CORE i5 2.2GHZ O SUPERIOR, 4GB, 500 GB</t>
  </si>
  <si>
    <t>TABLETA RCA DE 7 PULGADAS</t>
  </si>
  <si>
    <t>COMPUTADORA PORTATIL PANTALLA DE 15 PULGADAS</t>
  </si>
  <si>
    <t>O/C 307/2016</t>
  </si>
  <si>
    <t>448.50</t>
  </si>
  <si>
    <r>
      <rPr>
        <b/>
        <sz val="11"/>
        <color theme="1"/>
        <rFont val="Arial Narrow"/>
        <family val="2"/>
      </rPr>
      <t xml:space="preserve">PANTALON PARA PERSONAL MASCULINO DE OFICINA </t>
    </r>
    <r>
      <rPr>
        <sz val="11"/>
        <color theme="1"/>
        <rFont val="Arial Narrow"/>
        <family val="2"/>
      </rPr>
      <t>COLOR NEGRO DIFERENTES SIZE</t>
    </r>
  </si>
  <si>
    <t>CASCO DE SEGURIDAD AZUL CLIMAX CON LOGO MINERD</t>
  </si>
  <si>
    <t>CASCO DE SEGURIDAD BLANCO QUART 3 CON LOGO MINERD</t>
  </si>
  <si>
    <t>Existencia al  14/06/2016</t>
  </si>
  <si>
    <t>1216</t>
  </si>
  <si>
    <r>
      <rPr>
        <b/>
        <sz val="11"/>
        <color theme="1"/>
        <rFont val="Arial Narrow"/>
        <family val="2"/>
      </rPr>
      <t xml:space="preserve">PANTALON BLUE JEAN PARA JARDINEROS DE LOS </t>
    </r>
    <r>
      <rPr>
        <sz val="11"/>
        <color theme="1"/>
        <rFont val="Arial Narrow"/>
        <family val="2"/>
      </rPr>
      <t>ALMACENES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</si>
  <si>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 xml:space="preserve">PANTALON BLUE JEAN PARA AUXILIARES MASCULINO DE </t>
    </r>
    <r>
      <rPr>
        <sz val="11"/>
        <color theme="1"/>
        <rFont val="Arial Narrow"/>
        <family val="2"/>
      </rPr>
      <t>LOS ALMACENES EN TELAS DURABLES Y RESISTENTE, COLOR AZUL FUERTE, CON EL LOGO BORDADO EN EL BOLSILLO DERECHO DEL M-JARDINERO, DIFERENTES SIZE</t>
    </r>
  </si>
  <si>
    <r>
      <rPr>
        <b/>
        <sz val="11"/>
        <color theme="1"/>
        <rFont val="Arial Narrow"/>
        <family val="2"/>
      </rPr>
      <t xml:space="preserve">PANTALON BLUE JEAN PARA SUPERVISORES DE ENTREGAS </t>
    </r>
    <r>
      <rPr>
        <sz val="11"/>
        <color theme="1"/>
        <rFont val="Arial Narrow"/>
        <family val="2"/>
      </rPr>
      <t>Y EVALUACION, DE LOS ALMACENES EN TELAS DURABLE Y RESISTENTE, COLOR UNIDADES AZUL FUERTE, CON EL LOGO BORDADO EN EL BOLSILLO DERECHO DEL MINERD-SUPERVISOR, DIFERENTES SIZE</t>
    </r>
  </si>
  <si>
    <r>
      <rPr>
        <b/>
        <sz val="11"/>
        <color theme="1"/>
        <rFont val="Arial Narrow"/>
        <family val="2"/>
      </rPr>
      <t xml:space="preserve">PANTALON BLUE JEAN PARA CHOFERES DE LOS </t>
    </r>
    <r>
      <rPr>
        <sz val="11"/>
        <color theme="1"/>
        <rFont val="Arial Narrow"/>
        <family val="2"/>
      </rPr>
      <t>ALMACENES, COLOR AZUL FUERTE, CON EL LOGO BORDADO EN EL BOLSILLO DERECHO MINERD-CHOFER</t>
    </r>
  </si>
  <si>
    <r>
      <rPr>
        <b/>
        <sz val="11"/>
        <color theme="1"/>
        <rFont val="Arial Narrow"/>
        <family val="2"/>
      </rPr>
      <t xml:space="preserve">CASCO DE SEGURIDAD BLANCO QUART 3 CON LOGO </t>
    </r>
    <r>
      <rPr>
        <sz val="11"/>
        <color theme="1"/>
        <rFont val="Arial Narrow"/>
        <family val="2"/>
      </rPr>
      <t>MINERD</t>
    </r>
  </si>
  <si>
    <r>
      <rPr>
        <b/>
        <sz val="11"/>
        <color theme="1"/>
        <rFont val="Arial Narrow"/>
        <family val="2"/>
      </rPr>
      <t>POLOSHIRT</t>
    </r>
    <r>
      <rPr>
        <sz val="11"/>
        <color theme="1"/>
        <rFont val="Arial Narrow"/>
        <family val="2"/>
      </rPr>
      <t xml:space="preserve"> POLO MANGA CORTA, PARA SUPERVISORES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COLOR AZUL MARINO, CON EL LOGO BORDADO DEL </t>
    </r>
    <r>
      <rPr>
        <b/>
        <sz val="11"/>
        <color theme="1"/>
        <rFont val="Arial Narrow"/>
        <family val="2"/>
      </rPr>
      <t>MINERD-SUPERVISOR</t>
    </r>
    <r>
      <rPr>
        <sz val="11"/>
        <color theme="1"/>
        <rFont val="Arial Narrow"/>
        <family val="2"/>
      </rPr>
      <t>, DIFERENTES SIZE</t>
    </r>
  </si>
  <si>
    <t>CAMISA (BLUSAS) MANGAS CORTAS DIFERENTES SIZE PARA EL PERSONAL FEMENINO COLOR AZUL CIELO, CON EL LOGO BORDADO DEL MINERD-DIRECCION DE SERVICIOS GENERALES</t>
  </si>
  <si>
    <t>CAMISA (BLUSA) MANGAS LARGAS PARA EL PERSONAL FEMENINO, COLOR BLANCO, DIFERENTES ZIZE, CON EL LOGO BORDADO DEL MINERD-DIRECCION GENERAL DE SERVICIOS GENERALES</t>
  </si>
  <si>
    <t>CAMISAS MANGAS CORTAS PARA CABALLEROS , LOGO BORDADO DEL MINERD-ALMACEN, COLOR AZUL CIELO, DIFERENTES ZIZE</t>
  </si>
  <si>
    <t>CAMISA MANGAS CORTAS PARA EL PERSONAL FEMENINO DE OFICINA, IMPRESIÓN DEL LOGO BORDADO MINERD-ALMACEN, COLOR AZUL CIELO, DIFERENTES SIZE</t>
  </si>
  <si>
    <t>POLOSHIRT MANGA CORTA, PARA EL PERSONAL DE OFICINA, COLOR BLANCO, CON EL LOGO BORDADO MINERD-DIRECCION DE SERVICIOS GENERALES, DIFERENTES SIZE</t>
  </si>
  <si>
    <t>Existencia al  15/06/2016</t>
  </si>
  <si>
    <r>
      <t xml:space="preserve">CAMISAS MANGAS CORTAS PARA CABALLEROS , LOGO BORDADO DEL </t>
    </r>
    <r>
      <rPr>
        <b/>
        <sz val="11"/>
        <color theme="1"/>
        <rFont val="Arial Narrow"/>
        <family val="2"/>
      </rPr>
      <t>MINERD-ALMACEN</t>
    </r>
    <r>
      <rPr>
        <sz val="11"/>
        <color theme="1"/>
        <rFont val="Arial Narrow"/>
        <family val="2"/>
      </rPr>
      <t>, COLOR AZUL CIELO, DIFERENTES ZIZE</t>
    </r>
  </si>
  <si>
    <r>
      <t>CAMISA MANGAS CORTAS PARA EL PERSONAL FEMENINO DE OFICINA, IMPRESIÓN DEL LOGO BORDADO</t>
    </r>
    <r>
      <rPr>
        <b/>
        <sz val="11"/>
        <color theme="1"/>
        <rFont val="Arial Narrow"/>
        <family val="2"/>
      </rPr>
      <t xml:space="preserve"> MINERD-ALMACEN</t>
    </r>
    <r>
      <rPr>
        <sz val="11"/>
        <color theme="1"/>
        <rFont val="Arial Narrow"/>
        <family val="2"/>
      </rPr>
      <t>, COLOR AZUL CIELO, DIFERENTES SIZE</t>
    </r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</si>
  <si>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MINERD-CHOFER</t>
    </r>
    <r>
      <rPr>
        <sz val="11"/>
        <color theme="1"/>
        <rFont val="Arial Narrow"/>
        <family val="2"/>
      </rPr>
      <t>, DIFERENTES SIZE</t>
    </r>
  </si>
  <si>
    <r>
      <t xml:space="preserve">POLOSHIRT POLO MANGA CORTA, PARA CONCERJE DE LA OFICINA COLOR VERDE CON EL LOGO BORDADO DEL </t>
    </r>
    <r>
      <rPr>
        <b/>
        <u/>
        <sz val="11"/>
        <color theme="1"/>
        <rFont val="Arial Narrow"/>
        <family val="2"/>
      </rPr>
      <t>MINERD-CONCERJE</t>
    </r>
    <r>
      <rPr>
        <u/>
        <sz val="11"/>
        <color theme="1"/>
        <rFont val="Arial Narrow"/>
        <family val="2"/>
      </rPr>
      <t>,</t>
    </r>
    <r>
      <rPr>
        <sz val="11"/>
        <color theme="1"/>
        <rFont val="Arial Narrow"/>
        <family val="2"/>
      </rPr>
      <t xml:space="preserve"> DIFERENTES SIZE</t>
    </r>
  </si>
  <si>
    <r>
      <t>POLOSHIRT POLO MANGA CORTA, PARA AUXILIARES DE ALMACEN COLOR AZUL MARINO CON EL LOGO BORDADO DEL</t>
    </r>
    <r>
      <rPr>
        <b/>
        <sz val="11"/>
        <color theme="1"/>
        <rFont val="Arial Narrow"/>
        <family val="2"/>
      </rPr>
      <t xml:space="preserve"> MINERD-AUXILIAR DE ALMACEN</t>
    </r>
    <r>
      <rPr>
        <sz val="11"/>
        <color theme="1"/>
        <rFont val="Arial Narrow"/>
        <family val="2"/>
      </rPr>
      <t>, DIFERENTES SIZE</t>
    </r>
  </si>
  <si>
    <r>
      <t xml:space="preserve">POLOSHIRT POLO MANGA CORTA PARA JARDINERIA DE LOS ALMACENES COLOR NEGRO CON EL LOGO BORDADO </t>
    </r>
    <r>
      <rPr>
        <b/>
        <sz val="11"/>
        <color theme="1"/>
        <rFont val="Arial Narrow"/>
        <family val="2"/>
      </rPr>
      <t>MINERD-JARDINERO ALMACEN</t>
    </r>
  </si>
  <si>
    <r>
      <rPr>
        <b/>
        <sz val="11"/>
        <color theme="1"/>
        <rFont val="Arial Narrow"/>
        <family val="2"/>
      </rPr>
      <t>PANTALON PARA CONCERJES FEMENINO</t>
    </r>
    <r>
      <rPr>
        <sz val="11"/>
        <color theme="1"/>
        <rFont val="Arial Narrow"/>
        <family val="2"/>
      </rPr>
      <t>, 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</si>
  <si>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</t>
    </r>
    <r>
      <rPr>
        <sz val="11"/>
        <color theme="1"/>
        <rFont val="Arial Narrow"/>
        <family val="2"/>
      </rPr>
      <t>CON CINTURILLA EN TEJIDO STRETCH DE GRAN RESISTENCIA A LAS ARRUGAS, CON CIERRE DE CREMALLERA Y BOTON, COLOR NEGRO, DIFERENTES SIZE</t>
    </r>
  </si>
  <si>
    <r>
      <rPr>
        <b/>
        <sz val="11"/>
        <color theme="1"/>
        <rFont val="Arial Narrow"/>
        <family val="2"/>
      </rPr>
      <t>PANTALON BLUE JEAN PARA JARDINEROS DE LOS ALMACENES</t>
    </r>
    <r>
      <rPr>
        <sz val="11"/>
        <color theme="1"/>
        <rFont val="Arial Narrow"/>
        <family val="2"/>
      </rPr>
      <t xml:space="preserve">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</si>
  <si>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>PANTALON BLUE JEAN PARA AUXILIARES MASCULINO DE LOS ALMACENES</t>
    </r>
    <r>
      <rPr>
        <sz val="11"/>
        <color theme="1"/>
        <rFont val="Arial Narrow"/>
        <family val="2"/>
      </rPr>
      <t xml:space="preserve"> EN TELAS DURABLES Y RESISTENTE, COLOR AZUL FUERTE, CON EL LOGO BORDADO EN EL BOLSILLO DERECHO DEL M-JARDINERO, DIFERENTES SIZE</t>
    </r>
  </si>
  <si>
    <t>FAJAS DE SEGURIDAD DIFERENTES SIZES</t>
  </si>
  <si>
    <t>GUANTES PROTECTOR DE SEGURIDAD EN CARNAZA DOBLE PALMA</t>
  </si>
  <si>
    <t>BOTA DE SEGURIDAD CON PUNTERA Y PLANTILLA DIFERENTES SIZES</t>
  </si>
  <si>
    <t>189</t>
  </si>
  <si>
    <t>190</t>
  </si>
  <si>
    <t>191</t>
  </si>
  <si>
    <t>192</t>
  </si>
  <si>
    <t>193</t>
  </si>
  <si>
    <t>194</t>
  </si>
  <si>
    <t>Existencia al  8/06/2016</t>
  </si>
  <si>
    <t>POLOSHIRT MANGA CORTA PARA CHOFERES COLOR AZUL MARINO CON EL EL LOGO BORDADO DEL MINERD-CHOFER, DIFERENTES SIZE</t>
  </si>
  <si>
    <t>Existencia al  20/06/2016</t>
  </si>
  <si>
    <t>ELEMENTOS</t>
  </si>
  <si>
    <t>CANTIDAD</t>
  </si>
  <si>
    <t>Existencia al Lunes  20/06/2016</t>
  </si>
  <si>
    <t>Existencia al  23/06/2016</t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</si>
  <si>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MINERD-CHOFER, DIFERENTES SIZE</t>
    </r>
  </si>
  <si>
    <t>CPU PROCESADOR INTEL CT5 2.2GHZ</t>
  </si>
  <si>
    <t>MONITOR DE 18.5" LED WIDESCREEN</t>
  </si>
  <si>
    <t>O/C 40/2016</t>
  </si>
  <si>
    <t>IMPRESORA MULTIFUNCIONAL TECNOLOGIA DE IMPRESIÓN LASER</t>
  </si>
  <si>
    <t>O/C 139/2016</t>
  </si>
  <si>
    <t>O/C 140/2016</t>
  </si>
  <si>
    <t>CPU PROC. INTEL 3.2GHZ MEMORIA RAM 4GB</t>
  </si>
  <si>
    <t>ANTENA ESTÁNDAR SMART REACH LITE TL-HD ONLY 2.4GHZ</t>
  </si>
  <si>
    <t>ANTENA ESTÁNDAR SMART REACH LITE TL-HD ONLY 2.4GHZ CON ANTENA OMNI DIRECCIONAL</t>
  </si>
  <si>
    <t>SMART REACH BASE LITE 2.4GHZ CON ANTENA MINI PANEL DE 12 DBI</t>
  </si>
  <si>
    <t>FOTOCOPIADORA COLOR CREMA</t>
  </si>
  <si>
    <t>DISCO DURO 2 TERRA CON PUERTO USB</t>
  </si>
  <si>
    <t>COMPUTADORA PORTATIL LAPTOP</t>
  </si>
  <si>
    <t>MONITOR DE 18.5" HD NEGRO</t>
  </si>
  <si>
    <t>IMPRESORA MULTIFUNCIONAL DE TONER BLANCO Y NEGRO</t>
  </si>
  <si>
    <t>IMPRESORA MULTIFUNCIONAL</t>
  </si>
  <si>
    <t>IMPRESORA LASER A COLOR</t>
  </si>
  <si>
    <t>IMPRESORA LASER A BLANCO Y NEGRO</t>
  </si>
  <si>
    <t>SCANER (SCANSNAP, ALIMENTADOR AUTOMATICO DE DOCUMENTOS)</t>
  </si>
  <si>
    <t>Existencia al  29/06/2016</t>
  </si>
  <si>
    <t>CAJAS PLASTICAS PARA HERRAMIENTAS</t>
  </si>
  <si>
    <t>BLOCK DE PAPEL TIPO CANSON DE DIBUJO 14X16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</si>
  <si>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</si>
  <si>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</si>
  <si>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</si>
  <si>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</si>
  <si>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</si>
  <si>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</si>
  <si>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</si>
  <si>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</si>
  <si>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</si>
  <si>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</si>
  <si>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CUADERNOS PENTAGRAMADOS</t>
  </si>
  <si>
    <t>METODO DE SOLFEO ESLAVA</t>
  </si>
  <si>
    <t>FLAUTAS DULCE</t>
  </si>
  <si>
    <t>O/C 2843/2014</t>
  </si>
  <si>
    <t>CASA DUARTE SRL</t>
  </si>
  <si>
    <t>BOLSOS TIPO MOCHILA, COLOR AZUL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</si>
  <si>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</si>
  <si>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</si>
  <si>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</si>
  <si>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</si>
  <si>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</si>
  <si>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</si>
  <si>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</si>
  <si>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</si>
  <si>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</si>
  <si>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</si>
  <si>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</si>
  <si>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</si>
  <si>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</si>
  <si>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UNIVERSAL DE COMPUTOS</t>
  </si>
  <si>
    <t>NOVAVISTA EMPRESARIAL SRL</t>
  </si>
  <si>
    <t>0453</t>
  </si>
  <si>
    <t>PIEZAS DE ROBOTICA PARA ESTUDIANTES DE 2 AÑOS EN ADELANTE</t>
  </si>
  <si>
    <t>OC/1233/2015</t>
  </si>
  <si>
    <t>EXISTENCIA AL MIERCOLES 27/07/2016</t>
  </si>
  <si>
    <t>MINISTERIO DE EDUCACION, REP. DOM.</t>
  </si>
  <si>
    <t>INVENTARIO DE LOS MIERCOLES,  FECHA 03/08/2016</t>
  </si>
  <si>
    <t>INVENTARIO DE LOS MIERCOLES,  FECHA 10/08/2016</t>
  </si>
  <si>
    <t>Zapatos escolar  Femeninos</t>
  </si>
  <si>
    <t>Zapatos escolar Masculinos</t>
  </si>
  <si>
    <t>Zapato Escolar Femenino</t>
  </si>
  <si>
    <t>Zapato Escolar Masculino</t>
  </si>
  <si>
    <t>Elementos</t>
  </si>
  <si>
    <t>Cantidad</t>
  </si>
  <si>
    <t>No.</t>
  </si>
  <si>
    <t>CAMISAS</t>
  </si>
  <si>
    <t>MEDIAS</t>
  </si>
  <si>
    <t>ZAPATO ESCOLAR FEMENINO</t>
  </si>
  <si>
    <t>ZAPATO ESCOLAR MASCULINO</t>
  </si>
  <si>
    <t>INVENTARIO DE UNIFORMES ESCOLARES AL 12/08/2016</t>
  </si>
  <si>
    <t>INVENTARIO DE LOS MIERCOLES,  FECHA 24/08/2016</t>
  </si>
  <si>
    <t>INVENTARIO DE LOS MIERCOLES,  FECHA 31/08/2016</t>
  </si>
  <si>
    <t>Balanza O Peso</t>
  </si>
  <si>
    <t>INVENTARIO DE LOS MIERCOLES,  FECHA 06/09/2016</t>
  </si>
  <si>
    <t>INVENTARIO SEMANAL MIERCOLES 14/09/2016</t>
  </si>
  <si>
    <t>SIZES</t>
  </si>
  <si>
    <t>SIZES MEDIAS ESCOLARES</t>
  </si>
  <si>
    <t>TOTAL GENERAL</t>
  </si>
  <si>
    <t>Relación de Inventario de  Juegos Didácticos                                                        08/08/2016</t>
  </si>
  <si>
    <t>PRESENTACION</t>
  </si>
  <si>
    <t>Asociacion De Parejas</t>
  </si>
  <si>
    <t>Unidades</t>
  </si>
  <si>
    <t>Funda (Varios Colores)</t>
  </si>
  <si>
    <t>Decimales</t>
  </si>
  <si>
    <t>Centimetro</t>
  </si>
  <si>
    <t>Pinceles #14</t>
  </si>
  <si>
    <t>Pinceles #10</t>
  </si>
  <si>
    <t>Transportador De Carton</t>
  </si>
  <si>
    <t>Brujula</t>
  </si>
  <si>
    <t>Angulo</t>
  </si>
  <si>
    <t>Compas Para Estudiante</t>
  </si>
  <si>
    <t>Tanfram De Varios Colores</t>
  </si>
  <si>
    <t>Papel Crespe Azul</t>
  </si>
  <si>
    <t>Papel Crespe Rojo</t>
  </si>
  <si>
    <t>Compas Para Profesores (Caucho)</t>
  </si>
  <si>
    <t>Compas Para Profesores (Plastico)</t>
  </si>
  <si>
    <t>Clock (Reloj), Blanco, Amarillo, Pequeño</t>
  </si>
  <si>
    <t>Formacion De Frases</t>
  </si>
  <si>
    <t>Plastic Rods</t>
  </si>
  <si>
    <t>Figuras Contables</t>
  </si>
  <si>
    <t>Cuentos Matematicos</t>
  </si>
  <si>
    <t>Lo Opuesto</t>
  </si>
  <si>
    <t>Cartabon 60-30 para estudiante</t>
  </si>
  <si>
    <t>Larg Clock (varios colores) profesores</t>
  </si>
  <si>
    <t xml:space="preserve">Alfabeto </t>
  </si>
  <si>
    <t>Educacion para la vida</t>
  </si>
  <si>
    <t>termometro de pared</t>
  </si>
  <si>
    <t>rango de equivalencia</t>
  </si>
  <si>
    <t>copas de medidas</t>
  </si>
  <si>
    <t>cucharas de medidas</t>
  </si>
  <si>
    <t>estuche para profesores</t>
  </si>
  <si>
    <t>CANTIDAD ULTIMA EXISTENCIA</t>
  </si>
  <si>
    <t>Decoración para pizarra  (Caras Felices)</t>
  </si>
  <si>
    <t>Decoración para pizarra  (Estrellitas)</t>
  </si>
  <si>
    <t>Decoración para pizarra  (Hormiguitas)</t>
  </si>
  <si>
    <t>SALIDA NO.1350</t>
  </si>
  <si>
    <t>gorras con el logo centenario de juan pablo duarte</t>
  </si>
  <si>
    <t>catedras</t>
  </si>
  <si>
    <t>208</t>
  </si>
  <si>
    <t>209</t>
  </si>
  <si>
    <t>210</t>
  </si>
  <si>
    <t>ZAPATOS ESCOLARES</t>
  </si>
  <si>
    <t>MASCULINO</t>
  </si>
  <si>
    <t>FEMENINO</t>
  </si>
  <si>
    <t>DETALLE</t>
  </si>
  <si>
    <t>ZIZES</t>
  </si>
  <si>
    <t>ZAPATOS ESCOLARES MASCULINOS</t>
  </si>
  <si>
    <t>ZAPATOS ESCOLARES FEMENINOS</t>
  </si>
  <si>
    <t>EXISTENCIA A LA FECHA DE LOS ELEMENTOS DESCRIPTOS A CONTINUACION</t>
  </si>
  <si>
    <t>CANT. EN UNIDADES</t>
  </si>
  <si>
    <t>SUPLIDOR</t>
  </si>
  <si>
    <t>EXISTENCIA A LA FECHA DE LAS ORDENES DE COMPRA 40/2016, 139/2016 Y 140/2016</t>
  </si>
  <si>
    <t>IMPRESORA MULTIFUNCIONAL COLOR CREMA</t>
  </si>
  <si>
    <t>211</t>
  </si>
  <si>
    <t>CANTIDAD EN UNDS</t>
  </si>
  <si>
    <t xml:space="preserve">PRECIO TOTAL POR UNIDAD </t>
  </si>
  <si>
    <t>SCANJET N6 350</t>
  </si>
  <si>
    <t>O/C 1640/2013</t>
  </si>
  <si>
    <t>MONITORES HP DE 19 PULGADAS</t>
  </si>
  <si>
    <t>212</t>
  </si>
  <si>
    <t>213</t>
  </si>
  <si>
    <t>TECLADO, ITEM 47</t>
  </si>
  <si>
    <t>1288</t>
  </si>
  <si>
    <t>ADVANTI</t>
  </si>
  <si>
    <t>1328</t>
  </si>
  <si>
    <t>O/C 6704</t>
  </si>
  <si>
    <t xml:space="preserve">Scaner HP   </t>
  </si>
  <si>
    <t>O/C 6805</t>
  </si>
  <si>
    <t>CECOMSA</t>
  </si>
  <si>
    <t>O/C 6808</t>
  </si>
  <si>
    <t>TECNOMUNDO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</si>
  <si>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</si>
  <si>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</si>
  <si>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</si>
  <si>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</si>
  <si>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</si>
  <si>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</si>
  <si>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</si>
  <si>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</si>
  <si>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</si>
  <si>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#9</t>
  </si>
  <si>
    <t>MEDIA ESCOLAR #8</t>
  </si>
  <si>
    <t>Magic Mouse (Wireles Multi Touch Mouse Marca Apple)</t>
  </si>
  <si>
    <t>TECLADO NUMERICO (APPLE KEYBOARD)</t>
  </si>
  <si>
    <t>F&amp;G OFFICE SOLUTION, SRL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</si>
  <si>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</si>
  <si>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</si>
  <si>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</si>
  <si>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</si>
  <si>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</si>
  <si>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</si>
  <si>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</si>
  <si>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</si>
  <si>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</si>
  <si>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</si>
  <si>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</si>
  <si>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</si>
  <si>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</si>
  <si>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</si>
  <si>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</si>
  <si>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</si>
  <si>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</si>
  <si>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</si>
  <si>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</si>
  <si>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</si>
  <si>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</si>
  <si>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</si>
  <si>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</si>
  <si>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</si>
  <si>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</si>
  <si>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</si>
  <si>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</si>
  <si>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</si>
  <si>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</si>
  <si>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</si>
  <si>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</si>
  <si>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</si>
  <si>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</si>
  <si>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</si>
  <si>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</si>
  <si>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INVERSIONES WILENU SRL</t>
  </si>
  <si>
    <t>INVERSIONES GREY SRL</t>
  </si>
  <si>
    <t>PALCO DOMINICANA SRL</t>
  </si>
  <si>
    <t>SUMINISTRO UNIVERSAL SRL</t>
  </si>
  <si>
    <t>STEM UNIVERSAL MATERIAL SRL</t>
  </si>
  <si>
    <t>OFICINA UNIVERSAL S.A.</t>
  </si>
  <si>
    <t>SINERGIT S.A.</t>
  </si>
  <si>
    <t>CECOMSA SRL</t>
  </si>
  <si>
    <t>SUPSOLEM COMERCIAL</t>
  </si>
  <si>
    <t>OMEGA TECH</t>
  </si>
  <si>
    <t>AVELIA COMERCIAL</t>
  </si>
  <si>
    <t>POHUT COMERCIAL SRL</t>
  </si>
  <si>
    <t>0927</t>
  </si>
  <si>
    <t>LAUGAMA</t>
  </si>
  <si>
    <t>0197</t>
  </si>
  <si>
    <t>0893</t>
  </si>
  <si>
    <t>0886</t>
  </si>
  <si>
    <t>0884</t>
  </si>
  <si>
    <t>O/C 1668/2013</t>
  </si>
  <si>
    <t>C &amp; C TECNOLOGHY SUPPLY</t>
  </si>
  <si>
    <t>FLAUTA DULCE</t>
  </si>
  <si>
    <t>ESTAS FLAUTAS ESTABAN EN LA OFICINA DEL DIRECTOR</t>
  </si>
  <si>
    <t>OBSERVACION</t>
  </si>
  <si>
    <t>236</t>
  </si>
  <si>
    <t xml:space="preserve">SERVIDORES  </t>
  </si>
  <si>
    <t xml:space="preserve">COMPUTADORA DE ESCRITORIO </t>
  </si>
  <si>
    <t>DIAPOSONES</t>
  </si>
  <si>
    <t>HEADSET</t>
  </si>
  <si>
    <t>COMPAÑÍA DOMINICANA DE TELEFONO</t>
  </si>
  <si>
    <t>237</t>
  </si>
  <si>
    <t>238</t>
  </si>
  <si>
    <t>EXISTENCIA AL 22/09/2016</t>
  </si>
  <si>
    <t>CONTRATOY/O ORDEN DE COMPRA</t>
  </si>
  <si>
    <t>EXISTENCIA AL 28/09/2016</t>
  </si>
  <si>
    <t>Tangram De Varios Colores</t>
  </si>
  <si>
    <t>0025</t>
  </si>
  <si>
    <t>EXISTENCIA AL 05/10/2016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</si>
  <si>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</si>
  <si>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</si>
  <si>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</si>
  <si>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</si>
  <si>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</si>
  <si>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AZUL MARINO</t>
  </si>
  <si>
    <t>POLOSHIRT, CON CUELLO Y MANGA CON EL LOGO DE LA EMISORA 100% ALGODÓN SIZE L, COLOR  NEGRO</t>
  </si>
  <si>
    <t>POLOSHIRT, CON CUELLO Y MANGA CON EL LOGO DE LA EMISORA 100% ALGODÓN SIZE XL, COLOR  COLOR NEGRO</t>
  </si>
  <si>
    <t>POLOSHIRT, CON CUELLO Y MANGA CON EL LOGO DE LA EMISORA 100% ALGODÓN SIZE XL, COLOR AZUL MARINO</t>
  </si>
  <si>
    <t>POLOSHIRT, CON CUELLO Y MANGA CON EL LOGO DE LA EMISORA 100% ALGODÓN SIZE XS, COLOR  NEGRO</t>
  </si>
  <si>
    <t>POLOSHIRT, CON CUELLO Y MANGA CON EL LOGO DE LA EMISORA 100% ALGODÓN SIZE XS, COLOR  AZUL MARINO</t>
  </si>
  <si>
    <t>PATCH CORD #10</t>
  </si>
  <si>
    <t>PATCH CORD #07</t>
  </si>
  <si>
    <t>00000098</t>
  </si>
  <si>
    <t>00000156</t>
  </si>
  <si>
    <t>00000651</t>
  </si>
  <si>
    <t>00000540</t>
  </si>
  <si>
    <t>00001137</t>
  </si>
  <si>
    <t>00000684</t>
  </si>
  <si>
    <t>00000183</t>
  </si>
  <si>
    <t>00004994</t>
  </si>
  <si>
    <t>00001315</t>
  </si>
  <si>
    <t>00004307</t>
  </si>
  <si>
    <t>00000295</t>
  </si>
  <si>
    <t>00000226</t>
  </si>
  <si>
    <t>0000651</t>
  </si>
  <si>
    <t>0000490</t>
  </si>
  <si>
    <t>0000629</t>
  </si>
  <si>
    <t>00001375</t>
  </si>
  <si>
    <t>00005566</t>
  </si>
  <si>
    <t>00005034</t>
  </si>
  <si>
    <t>00005482</t>
  </si>
  <si>
    <t>00005348</t>
  </si>
  <si>
    <t>00004571</t>
  </si>
  <si>
    <t>00004879</t>
  </si>
  <si>
    <t>00002701</t>
  </si>
  <si>
    <t>00005036</t>
  </si>
  <si>
    <t>00005786</t>
  </si>
  <si>
    <t>00002636</t>
  </si>
  <si>
    <t>00002835</t>
  </si>
  <si>
    <t>00000639</t>
  </si>
  <si>
    <t>00004621</t>
  </si>
  <si>
    <t>00004622</t>
  </si>
  <si>
    <t>00002698</t>
  </si>
  <si>
    <t>00001713</t>
  </si>
  <si>
    <t>00001638</t>
  </si>
  <si>
    <t>00000862</t>
  </si>
  <si>
    <t>00001791</t>
  </si>
  <si>
    <t>00000662</t>
  </si>
  <si>
    <t>JUEGO DE AJEDREZ</t>
  </si>
  <si>
    <t>JUEGO RUMMINKUB</t>
  </si>
  <si>
    <t>00001247</t>
  </si>
  <si>
    <t>00000868</t>
  </si>
  <si>
    <t>00004011</t>
  </si>
  <si>
    <t>00004860</t>
  </si>
  <si>
    <t>00004862</t>
  </si>
  <si>
    <t>00000093</t>
  </si>
  <si>
    <t>00005063</t>
  </si>
  <si>
    <t>00005352</t>
  </si>
  <si>
    <t>00002063</t>
  </si>
  <si>
    <t>00005059</t>
  </si>
  <si>
    <t>00002396</t>
  </si>
  <si>
    <t>00000677</t>
  </si>
  <si>
    <t>00000151</t>
  </si>
  <si>
    <t>00005585</t>
  </si>
  <si>
    <t>00005064</t>
  </si>
  <si>
    <t>00004187</t>
  </si>
  <si>
    <t>00000167</t>
  </si>
  <si>
    <t>00005611</t>
  </si>
  <si>
    <t>00005615</t>
  </si>
  <si>
    <t>00000068</t>
  </si>
  <si>
    <t>00002593</t>
  </si>
  <si>
    <t>00000270</t>
  </si>
  <si>
    <t>TELEVISOR</t>
  </si>
  <si>
    <t>LED GFORCE DE 40 PUL.</t>
  </si>
  <si>
    <t xml:space="preserve"> DIGITAL SAMSUNG</t>
  </si>
  <si>
    <t>SERVIDORES</t>
  </si>
  <si>
    <t>THING CLIENT</t>
  </si>
  <si>
    <t>MONITOR</t>
  </si>
  <si>
    <t>SWITCH</t>
  </si>
  <si>
    <t xml:space="preserve"> ETHERNET DE 24 PUERTOS</t>
  </si>
  <si>
    <t>ETHERNET DE 8 PUERTOS</t>
  </si>
  <si>
    <t xml:space="preserve"> PLASMA MARCA KTC LED</t>
  </si>
  <si>
    <t>PROYECTOR</t>
  </si>
  <si>
    <t xml:space="preserve"> INFOCUS IN112</t>
  </si>
  <si>
    <t>HOST HP PRODESK</t>
  </si>
  <si>
    <t>BOCINA</t>
  </si>
  <si>
    <t xml:space="preserve"> EXTERNAS</t>
  </si>
  <si>
    <t>(HOST) HP PRODESK</t>
  </si>
  <si>
    <t>ZERO ATRUST M320</t>
  </si>
  <si>
    <t>29/10/2014</t>
  </si>
  <si>
    <t>BOCINAS</t>
  </si>
  <si>
    <t>29/10/2016</t>
  </si>
  <si>
    <t>THERNET HP DE 8 PUERTOS</t>
  </si>
  <si>
    <t>THERNET HP DE 24 PUERTOS</t>
  </si>
  <si>
    <t>CARRO</t>
  </si>
  <si>
    <t xml:space="preserve"> DE CARGA PARA LAPTOPS</t>
  </si>
  <si>
    <t>ACCES POINT</t>
  </si>
  <si>
    <t xml:space="preserve"> HP M200</t>
  </si>
  <si>
    <t>MULTIMEDIA ESTEREO</t>
  </si>
  <si>
    <t>17/12/2015</t>
  </si>
  <si>
    <t>para Niños de 2do. Ciclo de Básica hasta Media</t>
  </si>
  <si>
    <t>PIEZAS ADICIONALES</t>
  </si>
  <si>
    <t>SENSORES</t>
  </si>
  <si>
    <t>LICENCIA PARA USO DE SOFWARE</t>
  </si>
  <si>
    <t>11/12/2013</t>
  </si>
  <si>
    <t>TECLADO</t>
  </si>
  <si>
    <t>UPS</t>
  </si>
  <si>
    <t>12/12/2013</t>
  </si>
  <si>
    <t>TEARJETA DE MEMORIA</t>
  </si>
  <si>
    <t xml:space="preserve"> P2 200</t>
  </si>
  <si>
    <t xml:space="preserve"> De 64gb Aj-P2e064</t>
  </si>
  <si>
    <t xml:space="preserve"> Digital Ws801/Mp3 Y Wma Stereo Recording</t>
  </si>
  <si>
    <t>GRABADORA DE AUDIO</t>
  </si>
  <si>
    <t>LECTOR</t>
  </si>
  <si>
    <t>CASSETEES MINI</t>
  </si>
  <si>
    <t>PROCESADOR INTEL CT5 2.2GHZ</t>
  </si>
  <si>
    <t>10/12/2014</t>
  </si>
  <si>
    <t>PASTEL</t>
  </si>
  <si>
    <t>CARBONSILLO</t>
  </si>
  <si>
    <t>PINCELES</t>
  </si>
  <si>
    <t>REGLA ESCALA</t>
  </si>
  <si>
    <t>REGLA T</t>
  </si>
  <si>
    <t>FELPA</t>
  </si>
  <si>
    <t>MOCHILA</t>
  </si>
  <si>
    <t>CUADERNOS</t>
  </si>
  <si>
    <t>FLAUTA</t>
  </si>
  <si>
    <t>PAPEL</t>
  </si>
  <si>
    <t>POLOSHIRT</t>
  </si>
  <si>
    <t>12/08/2016</t>
  </si>
  <si>
    <t>GORRAS</t>
  </si>
  <si>
    <t>12/08/20116</t>
  </si>
  <si>
    <t>12/10/2016</t>
  </si>
  <si>
    <t>27/07/2016</t>
  </si>
  <si>
    <t>JUEGO DE CRANIUM</t>
  </si>
  <si>
    <t>RUMMINKUB</t>
  </si>
  <si>
    <t>15/03/2016</t>
  </si>
  <si>
    <t xml:space="preserve"> SMART REACH LITE TL-HD ONLY 2.4GHZ</t>
  </si>
  <si>
    <t xml:space="preserve"> SMART REACH LITE TL-HD ONLY 2.4GHZ CON ANTENA OMNI DIRECCIONAL</t>
  </si>
  <si>
    <t>ANTENA MINI</t>
  </si>
  <si>
    <t>IMPRESORA</t>
  </si>
  <si>
    <t>31/10/2014</t>
  </si>
  <si>
    <t>IMPRESORA  HP</t>
  </si>
  <si>
    <t xml:space="preserve">IMPRESORA </t>
  </si>
  <si>
    <t>25/11/2014</t>
  </si>
  <si>
    <t>29/10/2015</t>
  </si>
  <si>
    <t>29/10/2017</t>
  </si>
  <si>
    <t>29/10/2018</t>
  </si>
  <si>
    <t>29/10/2019</t>
  </si>
  <si>
    <t>29/10/2020</t>
  </si>
  <si>
    <t>29/10/2021</t>
  </si>
  <si>
    <t>16/12/2015</t>
  </si>
  <si>
    <t>29/10/2022</t>
  </si>
  <si>
    <t>PANTALLA</t>
  </si>
  <si>
    <t>HUB</t>
  </si>
  <si>
    <t>EUPHONIO</t>
  </si>
  <si>
    <t>PROCESADOR</t>
  </si>
  <si>
    <t>24/01/2014</t>
  </si>
  <si>
    <t>01/02/2016</t>
  </si>
  <si>
    <t>19/12/2014</t>
  </si>
  <si>
    <t>18/12/2014</t>
  </si>
  <si>
    <t>TUBA</t>
  </si>
  <si>
    <t>TROMPETA</t>
  </si>
  <si>
    <t>PLATILLO</t>
  </si>
  <si>
    <t>18/06/2014</t>
  </si>
  <si>
    <t>2910/2014</t>
  </si>
  <si>
    <t>00000995</t>
  </si>
  <si>
    <t>AFINADORES</t>
  </si>
  <si>
    <t>LLAVES</t>
  </si>
  <si>
    <t xml:space="preserve"> 17/12/2015</t>
  </si>
  <si>
    <t>ZAPATOS</t>
  </si>
  <si>
    <t>01/03/2013</t>
  </si>
  <si>
    <t>BOTONERA</t>
  </si>
  <si>
    <t>17/12/2012</t>
  </si>
  <si>
    <t>CAMISA</t>
  </si>
  <si>
    <t>MEDIA</t>
  </si>
  <si>
    <t>27/09/2012</t>
  </si>
  <si>
    <t>Impresora Multifuncional Con Scaner Integrado, De Buena Calidad (Hp 2645)</t>
  </si>
  <si>
    <t>IMPRESORA PROP 1102W</t>
  </si>
  <si>
    <t xml:space="preserve">                                                      </t>
  </si>
  <si>
    <t>00000490</t>
  </si>
  <si>
    <t>0000684</t>
  </si>
  <si>
    <t>23/08/2016</t>
  </si>
  <si>
    <t>IMPRESORA HP B01SB-00 LASER JET 9040-9050</t>
  </si>
  <si>
    <t>00004943</t>
  </si>
  <si>
    <t>ANTENA</t>
  </si>
  <si>
    <t>RADIO</t>
  </si>
  <si>
    <t>CABLE</t>
  </si>
  <si>
    <t>08/03/2013</t>
  </si>
  <si>
    <t xml:space="preserve">LICENCIA </t>
  </si>
  <si>
    <t>27/07/2013</t>
  </si>
  <si>
    <t>000015</t>
  </si>
  <si>
    <t>000624</t>
  </si>
  <si>
    <t>000271</t>
  </si>
  <si>
    <t>002207</t>
  </si>
  <si>
    <t>001246</t>
  </si>
  <si>
    <t>00061</t>
  </si>
  <si>
    <t>000280</t>
  </si>
  <si>
    <t>27/08/2012</t>
  </si>
  <si>
    <t>SWITCH 24 PÚERTOS NET</t>
  </si>
  <si>
    <t>DECIMALES</t>
  </si>
  <si>
    <t>COMPAS PARA ESTUDIANTE</t>
  </si>
  <si>
    <t>DECORACIÓN PARA PIZARRA  (CARAS FELICES)</t>
  </si>
  <si>
    <t>DECORACIÓN PARA PIZARRA  (ESTRELLITAS)</t>
  </si>
  <si>
    <t>DECORACIÓN PARA PIZARRA  (HORMIGUITAS)</t>
  </si>
  <si>
    <t>TANGRAM DE VARIOS COLORES</t>
  </si>
  <si>
    <t>PAPEL CRESPE AZUL</t>
  </si>
  <si>
    <t>PAPEL CRESPE ROJO</t>
  </si>
  <si>
    <t>COMPAS PARA PROFESORES (CAUCHO)</t>
  </si>
  <si>
    <t>CLOCK (RELOJ), BLANCO, AMARILLO, PEQUEÑO</t>
  </si>
  <si>
    <t>CARTABON 60-30 PARA ESTUDIANTE</t>
  </si>
  <si>
    <t>LARG CLOCK (VARIOS COLORES) PROFESORES</t>
  </si>
  <si>
    <t>PLASTIC RODS</t>
  </si>
  <si>
    <t>FIGURAS CONTABLES</t>
  </si>
  <si>
    <t>ALFABETO</t>
  </si>
  <si>
    <t>LO OPUESTO</t>
  </si>
  <si>
    <t>COPAS DE MEDIDAS</t>
  </si>
  <si>
    <t>CUCHARAS DE MEDIDAS</t>
  </si>
  <si>
    <t>ESTUCHE PARA PROFESORES</t>
  </si>
  <si>
    <t>CATEDRAS</t>
  </si>
  <si>
    <t>GORRAS CON EL LOGO CENTENARIO DE JUAN PABLO DUARTE</t>
  </si>
  <si>
    <t>002277</t>
  </si>
  <si>
    <t>000666</t>
  </si>
  <si>
    <t>000796</t>
  </si>
  <si>
    <t>000611</t>
  </si>
  <si>
    <t>000662</t>
  </si>
  <si>
    <t>001858</t>
  </si>
  <si>
    <t>000841</t>
  </si>
  <si>
    <t>000151</t>
  </si>
  <si>
    <t>001130</t>
  </si>
  <si>
    <t>000665</t>
  </si>
  <si>
    <t>002041</t>
  </si>
  <si>
    <t>00062</t>
  </si>
  <si>
    <t>000546</t>
  </si>
  <si>
    <t>000109</t>
  </si>
  <si>
    <t>004584</t>
  </si>
  <si>
    <t>004558</t>
  </si>
  <si>
    <t>001848</t>
  </si>
  <si>
    <t>003135</t>
  </si>
  <si>
    <t>002318</t>
  </si>
  <si>
    <t>0000001</t>
  </si>
  <si>
    <t>0000002</t>
  </si>
  <si>
    <t>0000003</t>
  </si>
  <si>
    <t>00000004</t>
  </si>
  <si>
    <t>0000005</t>
  </si>
  <si>
    <t>0000006</t>
  </si>
  <si>
    <t>0000007</t>
  </si>
  <si>
    <t>29/03/2014</t>
  </si>
  <si>
    <t>1341/2014</t>
  </si>
  <si>
    <t>468/2015</t>
  </si>
  <si>
    <t>2638/2014</t>
  </si>
  <si>
    <t>2833/2014</t>
  </si>
  <si>
    <t>0927/2013</t>
  </si>
  <si>
    <t>927/2013</t>
  </si>
  <si>
    <t>1668/2013</t>
  </si>
  <si>
    <t>40/2016</t>
  </si>
  <si>
    <t>139/2016</t>
  </si>
  <si>
    <t>1108  2843/2014</t>
  </si>
  <si>
    <t xml:space="preserve">1108     2843/2014         </t>
  </si>
  <si>
    <t>1640/2013</t>
  </si>
  <si>
    <t>CODETEL</t>
  </si>
  <si>
    <t>0922</t>
  </si>
  <si>
    <t>6704</t>
  </si>
  <si>
    <t>618/2016</t>
  </si>
  <si>
    <t>566/2016</t>
  </si>
  <si>
    <t>DELL LATITUDE E5430</t>
  </si>
  <si>
    <t>2013-2014</t>
  </si>
  <si>
    <t>00002594</t>
  </si>
  <si>
    <t>AJEDREZ</t>
  </si>
  <si>
    <t>00004880</t>
  </si>
  <si>
    <t>00002702</t>
  </si>
  <si>
    <t>CÓDIGO INSTITUCIONAL</t>
  </si>
  <si>
    <t>ARTÍCULO</t>
  </si>
  <si>
    <t xml:space="preserve">FECHA DE ADQUISISIÓN </t>
  </si>
  <si>
    <t>DESCRIPCIÓN</t>
  </si>
  <si>
    <t>LAPTOP PORTÁTIL</t>
  </si>
  <si>
    <t>COMPUTADORA PORTÁTIL</t>
  </si>
  <si>
    <t>CÁMARA</t>
  </si>
  <si>
    <t>BULTO DE CÁMARA</t>
  </si>
  <si>
    <t>SAXOFÓN</t>
  </si>
  <si>
    <t>SAXOFÓN tenor En Sib Bb</t>
  </si>
  <si>
    <t>TROMBÓN</t>
  </si>
  <si>
    <t>INSTALACIÓN</t>
  </si>
  <si>
    <t>PIEZAS ROBÓTICAS</t>
  </si>
  <si>
    <t>SET DE PIEZAS ROBÓTICAS</t>
  </si>
  <si>
    <t>ANTENA ESTÁNDAR</t>
  </si>
  <si>
    <t>ANTENA ESTÁNDAR OMNI</t>
  </si>
  <si>
    <t>GORRAS EN TELA CON VISERA CURVA Y CIERRE TRASERO AJUSTABLE, COLOR AZUL OSCURO/ESTÁNDAR/SERIGRAFIADO</t>
  </si>
  <si>
    <t>GORRAS EN TELA CON VISERA CURVA Y CIERRE TRASERO AJUSTABLE, COLOR NEGRO/ESTÁNDAR/SERIGRAFIADO</t>
  </si>
  <si>
    <t>CAJA PLÁSTICA</t>
  </si>
  <si>
    <t>CAJAS PLÁSTICAS PARA HERRAMIENTAS</t>
  </si>
  <si>
    <t>SET DE LÁPICES GRAFITO</t>
  </si>
  <si>
    <t>LÁPICES A COLOR</t>
  </si>
  <si>
    <t>SET DE LÁPICES DE COLOR</t>
  </si>
  <si>
    <t>LÁPICES GRÁFICO</t>
  </si>
  <si>
    <t>MOUSE</t>
  </si>
  <si>
    <t>TELÉFONO</t>
  </si>
  <si>
    <t>TELÉFONOs voip snom821</t>
  </si>
  <si>
    <t>PANTALLA DE PROYECCIÓN</t>
  </si>
  <si>
    <t xml:space="preserve">Base Aerea De TELEVISIÓN </t>
  </si>
  <si>
    <t>ASOCIACIÓN DE PAREJAS</t>
  </si>
  <si>
    <t>ASOCIACIÓN De Parejas</t>
  </si>
  <si>
    <t>CÍRCULOS DE FRACCIONES</t>
  </si>
  <si>
    <t>CÍRCULOS De Fracciones</t>
  </si>
  <si>
    <t>CENTÍMETRO</t>
  </si>
  <si>
    <t>TRANSPORTADOR DE CARTÓN</t>
  </si>
  <si>
    <t>Transportador De CARTÓN</t>
  </si>
  <si>
    <t>ÁNGULO</t>
  </si>
  <si>
    <t>CUENTOS MATEMÁTICOS</t>
  </si>
  <si>
    <t>Cuentos MATEMÁTICOS</t>
  </si>
  <si>
    <t>COMPAS PARA PROFESORES (PLÁSTICO)</t>
  </si>
  <si>
    <t>FORMACIÓN DE FRASES</t>
  </si>
  <si>
    <t>FORMACIÓN De Frases</t>
  </si>
  <si>
    <t>EDUCACIÓN PARA LA VIDA</t>
  </si>
  <si>
    <t>EDUCACIÓN para la vida</t>
  </si>
  <si>
    <t>TERMÓMETRO DE PARED</t>
  </si>
  <si>
    <t>TERMÓMETRO de pared</t>
  </si>
  <si>
    <t>TABLAS PERIÓDICAS</t>
  </si>
  <si>
    <t>Tablas PERIÓDICAS</t>
  </si>
  <si>
    <t>JUEGOS CRANIUM 2da EDICIÓN</t>
  </si>
  <si>
    <t>gorras con el logo centenario de Juan Pablo Duarte</t>
  </si>
  <si>
    <t>TARUGO plástico DE 1"</t>
  </si>
  <si>
    <t>TARUGO plástico 5/16 X 1 1/2 AZUL (100 PIEZAS)</t>
  </si>
  <si>
    <t>TORNILLOS TARUGO plástico AZUL 5/16X1=25MM</t>
  </si>
  <si>
    <t>Compas Para Profesores (plástico)</t>
  </si>
  <si>
    <t>Pantalla De Proyección</t>
  </si>
  <si>
    <t>Cámaras (Webcam)</t>
  </si>
  <si>
    <t>Teléfonos soun dpointip6506 line</t>
  </si>
  <si>
    <t xml:space="preserve">Set de Piezas de ROBÓTICA para Niños de 1ER. Ciclo de Básica </t>
  </si>
  <si>
    <t xml:space="preserve">Licencia de Sofware para Set de Piezas de ROBÓTICA para niños del 1er. Ciclo de básica </t>
  </si>
  <si>
    <t>PIEZAS DE ROBÓTICA PARA ESTUDIANTES DE 2 AÑOS EN ADELANTE</t>
  </si>
  <si>
    <t>CARBONCILLO EN LÁPIZ</t>
  </si>
  <si>
    <t>IMPRESORA MULTIFUNCIONAL TECNOLOGÍA DE IMPRESIÓN LASER</t>
  </si>
  <si>
    <t>Cassetees Mini Dv (Cintas Magnética) Cintas Premiun</t>
  </si>
  <si>
    <t>Licencias De  Teléfonos Ip</t>
  </si>
  <si>
    <t>Set de Piezas de Robótica adicionales para set de equipos principales para niños desde 2do. Ciclo de básica a media completa</t>
  </si>
  <si>
    <t>Licencia de Sofware para Set de Piezas de Robótica para niños del 2do. Ciclo de básica hasta media</t>
  </si>
  <si>
    <t xml:space="preserve">Set de Piezas de Robótica adicionales para set de equipos principales para niños desde 1er. Ciclo de básica </t>
  </si>
  <si>
    <t xml:space="preserve">Llaves Para Batería </t>
  </si>
  <si>
    <t>Flauta Traversa Estándar</t>
  </si>
  <si>
    <t>SAXOFÓN Alto Estándar</t>
  </si>
  <si>
    <t>TROMBÓN Alto Estándar En Bb</t>
  </si>
  <si>
    <t>Afinadores Electrónicos</t>
  </si>
  <si>
    <t>Euponio Estándar En Bb</t>
  </si>
  <si>
    <t>BASE AÉREA DE TELEVISIÓN</t>
  </si>
  <si>
    <t>BRÚJULA</t>
  </si>
  <si>
    <t>MÉTODO</t>
  </si>
  <si>
    <t>BOLÍGRAFOS</t>
  </si>
  <si>
    <t>MICROSCÓPIO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</si>
</sst>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u/>
      <sz val="11"/>
      <color theme="1"/>
      <name val="Arial Narrow"/>
      <family val="2"/>
    </font>
    <font>
      <b/>
      <sz val="9"/>
      <color theme="1"/>
      <name val="Arial Black"/>
      <family val="2"/>
    </font>
    <font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34998626667073579"/>
      </patternFill>
    </fill>
    <fill>
      <patternFill patternType="mediumGray">
        <bgColor theme="0" tint="-0.34998626667073579"/>
      </patternFill>
    </fill>
    <fill>
      <patternFill patternType="lightDown">
        <bgColor theme="0" tint="-0.34998626667073579"/>
      </patternFill>
    </fill>
    <fill>
      <patternFill patternType="lightGray">
        <bgColor theme="0" tint="-0.34998626667073579"/>
      </patternFill>
    </fill>
    <fill>
      <patternFill patternType="lightGray">
        <bgColor rgb="FFFFFF00"/>
      </patternFill>
    </fill>
    <fill>
      <patternFill patternType="gray125">
        <bgColor rgb="FFFFFF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4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164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left"/>
    </xf>
    <xf numFmtId="164" fontId="7" fillId="0" borderId="2" xfId="1" applyFont="1" applyFill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8" fillId="3" borderId="2" xfId="0" applyNumberFormat="1" applyFont="1" applyFill="1" applyBorder="1" applyAlignment="1">
      <alignment horizontal="center"/>
    </xf>
    <xf numFmtId="164" fontId="8" fillId="3" borderId="2" xfId="1" applyFont="1" applyFill="1" applyBorder="1" applyAlignment="1">
      <alignment horizontal="center"/>
    </xf>
    <xf numFmtId="49" fontId="11" fillId="4" borderId="2" xfId="0" applyNumberFormat="1" applyFont="1" applyFill="1" applyBorder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left"/>
    </xf>
    <xf numFmtId="164" fontId="7" fillId="4" borderId="2" xfId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1" fillId="4" borderId="5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Border="1"/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64" fontId="7" fillId="0" borderId="3" xfId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3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49" fontId="8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4" fontId="8" fillId="0" borderId="0" xfId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Border="1"/>
    <xf numFmtId="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wrapText="1"/>
    </xf>
    <xf numFmtId="49" fontId="15" fillId="4" borderId="2" xfId="0" applyNumberFormat="1" applyFon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Continuous" vertical="center" wrapText="1"/>
    </xf>
    <xf numFmtId="0" fontId="15" fillId="0" borderId="3" xfId="0" applyFont="1" applyBorder="1" applyAlignment="1">
      <alignment wrapText="1"/>
    </xf>
    <xf numFmtId="49" fontId="15" fillId="0" borderId="2" xfId="0" applyNumberFormat="1" applyFont="1" applyBorder="1" applyAlignment="1"/>
    <xf numFmtId="0" fontId="3" fillId="0" borderId="0" xfId="0" applyFont="1"/>
    <xf numFmtId="0" fontId="3" fillId="0" borderId="5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6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4" borderId="5" xfId="0" applyNumberFormat="1" applyFont="1" applyFill="1" applyBorder="1"/>
    <xf numFmtId="49" fontId="3" fillId="0" borderId="5" xfId="0" applyNumberFormat="1" applyFont="1" applyBorder="1" applyAlignment="1"/>
    <xf numFmtId="0" fontId="3" fillId="0" borderId="5" xfId="0" applyFont="1" applyFill="1" applyBorder="1"/>
    <xf numFmtId="49" fontId="7" fillId="4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49" fontId="7" fillId="4" borderId="5" xfId="0" applyNumberFormat="1" applyFont="1" applyFill="1" applyBorder="1"/>
    <xf numFmtId="49" fontId="7" fillId="0" borderId="5" xfId="0" applyNumberFormat="1" applyFont="1" applyBorder="1" applyAlignment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/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Fill="1" applyBorder="1" applyAlignment="1">
      <alignment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22" fillId="6" borderId="2" xfId="0" applyFont="1" applyFill="1" applyBorder="1"/>
    <xf numFmtId="0" fontId="23" fillId="6" borderId="2" xfId="0" applyFont="1" applyFill="1" applyBorder="1" applyAlignment="1">
      <alignment horizontal="center"/>
    </xf>
    <xf numFmtId="3" fontId="0" fillId="0" borderId="2" xfId="0" applyNumberFormat="1" applyBorder="1"/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9" fontId="7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/>
    <xf numFmtId="49" fontId="7" fillId="2" borderId="2" xfId="0" applyNumberFormat="1" applyFont="1" applyFill="1" applyBorder="1"/>
    <xf numFmtId="49" fontId="19" fillId="7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Continuous"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Continuous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2" fillId="7" borderId="2" xfId="0" applyFont="1" applyFill="1" applyBorder="1"/>
    <xf numFmtId="0" fontId="22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2" fillId="7" borderId="2" xfId="0" applyFont="1" applyFill="1" applyBorder="1" applyAlignment="1">
      <alignment horizontal="center" wrapText="1"/>
    </xf>
    <xf numFmtId="0" fontId="0" fillId="2" borderId="2" xfId="0" applyFill="1" applyBorder="1"/>
    <xf numFmtId="14" fontId="22" fillId="7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/>
    </xf>
    <xf numFmtId="0" fontId="0" fillId="0" borderId="0" xfId="0" applyFont="1" applyFill="1"/>
    <xf numFmtId="3" fontId="21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/>
    <xf numFmtId="0" fontId="0" fillId="0" borderId="5" xfId="0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/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1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49" fontId="0" fillId="0" borderId="2" xfId="0" applyNumberFormat="1" applyBorder="1"/>
    <xf numFmtId="49" fontId="0" fillId="0" borderId="0" xfId="0" applyNumberFormat="1"/>
    <xf numFmtId="49" fontId="0" fillId="0" borderId="0" xfId="0" applyNumberFormat="1" applyFill="1"/>
    <xf numFmtId="14" fontId="3" fillId="0" borderId="0" xfId="0" applyNumberFormat="1" applyFont="1" applyFill="1" applyAlignment="1"/>
    <xf numFmtId="0" fontId="15" fillId="0" borderId="2" xfId="0" applyFont="1" applyBorder="1" applyAlignment="1">
      <alignment horizontal="center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3" fontId="15" fillId="4" borderId="2" xfId="0" applyNumberFormat="1" applyFont="1" applyFill="1" applyBorder="1" applyAlignment="1">
      <alignment horizontal="center" wrapText="1"/>
    </xf>
    <xf numFmtId="164" fontId="15" fillId="0" borderId="2" xfId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left" vertical="center"/>
    </xf>
    <xf numFmtId="49" fontId="2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164" fontId="26" fillId="0" borderId="2" xfId="0" applyNumberFormat="1" applyFont="1" applyBorder="1"/>
    <xf numFmtId="0" fontId="15" fillId="4" borderId="0" xfId="0" applyFont="1" applyFill="1"/>
    <xf numFmtId="49" fontId="4" fillId="0" borderId="2" xfId="0" applyNumberFormat="1" applyFont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4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9" Type="http://schemas.openxmlformats.org/officeDocument/2006/relationships/worksheet" Target="worksheets/sheet28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4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7.xml"/><Relationship Id="rId3" Type="http://schemas.openxmlformats.org/officeDocument/2006/relationships/worksheet" Target="worksheets/sheet2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calcChain" Target="calcChain.xml"/><Relationship Id="rId20" Type="http://schemas.openxmlformats.org/officeDocument/2006/relationships/worksheet" Target="worksheets/sheet19.xml"/><Relationship Id="rId41" Type="http://schemas.openxmlformats.org/officeDocument/2006/relationships/worksheet" Target="worksheets/sheet40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'03-02-2016'!$G$5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'03-02-2016'!$A$6:$F$192</c:f>
              <c:multiLvlStrCache>
                <c:ptCount val="372"/>
                <c:lvl>
                  <c:pt idx="0">
                    <c:v>100</c:v>
                  </c:pt>
                  <c:pt idx="1">
                    <c:v>3,371</c:v>
                  </c:pt>
                  <c:pt idx="2">
                    <c:v>14,002</c:v>
                  </c:pt>
                  <c:pt idx="3">
                    <c:v>17,373</c:v>
                  </c:pt>
                  <c:pt idx="4">
                    <c:v>20,735</c:v>
                  </c:pt>
                  <c:pt idx="5">
                    <c:v>2,328</c:v>
                  </c:pt>
                  <c:pt idx="6">
                    <c:v>321</c:v>
                  </c:pt>
                  <c:pt idx="7">
                    <c:v>1,550</c:v>
                  </c:pt>
                  <c:pt idx="8">
                    <c:v>100</c:v>
                  </c:pt>
                  <c:pt idx="9">
                    <c:v>3,773</c:v>
                  </c:pt>
                  <c:pt idx="10">
                    <c:v>15,240</c:v>
                  </c:pt>
                  <c:pt idx="11">
                    <c:v>19,058</c:v>
                  </c:pt>
                  <c:pt idx="12">
                    <c:v>19,163</c:v>
                  </c:pt>
                  <c:pt idx="13">
                    <c:v>2,287</c:v>
                  </c:pt>
                  <c:pt idx="14">
                    <c:v>205</c:v>
                  </c:pt>
                  <c:pt idx="15">
                    <c:v>1,540</c:v>
                  </c:pt>
                  <c:pt idx="16">
                    <c:v>77</c:v>
                  </c:pt>
                  <c:pt idx="17">
                    <c:v>46</c:v>
                  </c:pt>
                  <c:pt idx="18">
                    <c:v>424</c:v>
                  </c:pt>
                  <c:pt idx="19">
                    <c:v>282</c:v>
                  </c:pt>
                  <c:pt idx="20">
                    <c:v>393</c:v>
                  </c:pt>
                  <c:pt idx="21">
                    <c:v>931</c:v>
                  </c:pt>
                  <c:pt idx="22">
                    <c:v>4,027</c:v>
                  </c:pt>
                  <c:pt idx="23">
                    <c:v>6,050</c:v>
                  </c:pt>
                  <c:pt idx="24">
                    <c:v>10,604</c:v>
                  </c:pt>
                  <c:pt idx="25">
                    <c:v>1,188</c:v>
                  </c:pt>
                  <c:pt idx="26">
                    <c:v> RD$51,126.62 </c:v>
                  </c:pt>
                  <c:pt idx="27">
                    <c:v> RD$4,550.08 </c:v>
                  </c:pt>
                  <c:pt idx="28">
                    <c:v> RD$7,256.88 </c:v>
                  </c:pt>
                  <c:pt idx="29">
                    <c:v> RD$6,021.33 </c:v>
                  </c:pt>
                  <c:pt idx="30">
                    <c:v> RD$507.78 </c:v>
                  </c:pt>
                  <c:pt idx="31">
                    <c:v> RD$1,820.53 </c:v>
                  </c:pt>
                  <c:pt idx="32">
                    <c:v> RD$26,605.25 </c:v>
                  </c:pt>
                  <c:pt idx="33">
                    <c:v> RD$52,510.00 </c:v>
                  </c:pt>
                  <c:pt idx="34">
                    <c:v> RD$32,556.20 </c:v>
                  </c:pt>
                  <c:pt idx="35">
                    <c:v> RD$41,745.45 </c:v>
                  </c:pt>
                  <c:pt idx="36">
                    <c:v> RD$7,802.99 </c:v>
                  </c:pt>
                  <c:pt idx="37">
                    <c:v> RD$6,033.40 </c:v>
                  </c:pt>
                  <c:pt idx="38">
                    <c:v> RD$493.59 </c:v>
                  </c:pt>
                  <c:pt idx="39">
                    <c:v> RD$1,769.59 </c:v>
                  </c:pt>
                  <c:pt idx="40">
                    <c:v> RD$25,729.90 </c:v>
                  </c:pt>
                  <c:pt idx="41">
                    <c:v> RD$42,408.03 </c:v>
                  </c:pt>
                  <c:pt idx="42">
                    <c:v> RD$273,049.14 </c:v>
                  </c:pt>
                  <c:pt idx="43">
                    <c:v> RD$8,260.00 </c:v>
                  </c:pt>
                  <c:pt idx="44">
                    <c:v> RD$3,402.32 </c:v>
                  </c:pt>
                  <c:pt idx="45">
                    <c:v> RD$23,922.78 </c:v>
                  </c:pt>
                  <c:pt idx="46">
                    <c:v> RD$4,380.02 </c:v>
                  </c:pt>
                  <c:pt idx="47">
                    <c:v> RD$40,674.93 </c:v>
                  </c:pt>
                  <c:pt idx="48">
                    <c:v> RD$6,909.21 </c:v>
                  </c:pt>
                  <c:pt idx="49">
                    <c:v> RD$5,742.08 </c:v>
                  </c:pt>
                  <c:pt idx="50">
                    <c:v> RD$481.36 </c:v>
                  </c:pt>
                  <c:pt idx="51">
                    <c:v> RD$951.80 </c:v>
                  </c:pt>
                  <c:pt idx="52">
                    <c:v>1,659</c:v>
                  </c:pt>
                  <c:pt idx="53">
                    <c:v>667</c:v>
                  </c:pt>
                  <c:pt idx="54">
                    <c:v>153</c:v>
                  </c:pt>
                  <c:pt idx="55">
                    <c:v>392</c:v>
                  </c:pt>
                  <c:pt idx="56">
                    <c:v>1</c:v>
                  </c:pt>
                  <c:pt idx="57">
                    <c:v>4</c:v>
                  </c:pt>
                  <c:pt idx="58">
                    <c:v>65</c:v>
                  </c:pt>
                  <c:pt idx="59">
                    <c:v>104</c:v>
                  </c:pt>
                  <c:pt idx="60">
                    <c:v>3</c:v>
                  </c:pt>
                  <c:pt idx="61">
                    <c:v>2</c:v>
                  </c:pt>
                  <c:pt idx="62">
                    <c:v>1</c:v>
                  </c:pt>
                  <c:pt idx="63">
                    <c:v>8</c:v>
                  </c:pt>
                  <c:pt idx="64">
                    <c:v>1</c:v>
                  </c:pt>
                  <c:pt idx="65">
                    <c:v>3,968</c:v>
                  </c:pt>
                  <c:pt idx="66">
                    <c:v>792</c:v>
                  </c:pt>
                  <c:pt idx="67">
                    <c:v>54</c:v>
                  </c:pt>
                  <c:pt idx="68">
                    <c:v>296</c:v>
                  </c:pt>
                  <c:pt idx="69">
                    <c:v>14</c:v>
                  </c:pt>
                  <c:pt idx="70">
                    <c:v>293</c:v>
                  </c:pt>
                  <c:pt idx="71">
                    <c:v>312</c:v>
                  </c:pt>
                  <c:pt idx="72">
                    <c:v>401</c:v>
                  </c:pt>
                  <c:pt idx="73">
                    <c:v>317</c:v>
                  </c:pt>
                  <c:pt idx="74">
                    <c:v>7,302</c:v>
                  </c:pt>
                  <c:pt idx="75">
                    <c:v>6,560</c:v>
                  </c:pt>
                  <c:pt idx="76">
                    <c:v>3,091</c:v>
                  </c:pt>
                  <c:pt idx="77">
                    <c:v>4,619</c:v>
                  </c:pt>
                  <c:pt idx="78">
                    <c:v>2,726</c:v>
                  </c:pt>
                  <c:pt idx="79">
                    <c:v>5,000</c:v>
                  </c:pt>
                  <c:pt idx="80">
                    <c:v>72</c:v>
                  </c:pt>
                  <c:pt idx="81">
                    <c:v>126</c:v>
                  </c:pt>
                  <c:pt idx="82">
                    <c:v>5,623</c:v>
                  </c:pt>
                  <c:pt idx="83">
                    <c:v>49,853</c:v>
                  </c:pt>
                  <c:pt idx="84">
                    <c:v>53,878</c:v>
                  </c:pt>
                  <c:pt idx="85">
                    <c:v>1,203</c:v>
                  </c:pt>
                  <c:pt idx="86">
                    <c:v>481</c:v>
                  </c:pt>
                  <c:pt idx="87">
                    <c:v>481</c:v>
                  </c:pt>
                  <c:pt idx="88">
                    <c:v>962</c:v>
                  </c:pt>
                  <c:pt idx="89">
                    <c:v>1,203</c:v>
                  </c:pt>
                  <c:pt idx="90">
                    <c:v>2,406</c:v>
                  </c:pt>
                  <c:pt idx="91">
                    <c:v>319</c:v>
                  </c:pt>
                  <c:pt idx="92">
                    <c:v>319</c:v>
                  </c:pt>
                  <c:pt idx="93">
                    <c:v>325</c:v>
                  </c:pt>
                  <c:pt idx="94">
                    <c:v>189</c:v>
                  </c:pt>
                  <c:pt idx="95">
                    <c:v>293</c:v>
                  </c:pt>
                  <c:pt idx="96">
                    <c:v>3,219</c:v>
                  </c:pt>
                  <c:pt idx="97">
                    <c:v>714</c:v>
                  </c:pt>
                  <c:pt idx="98">
                    <c:v>357</c:v>
                  </c:pt>
                  <c:pt idx="99">
                    <c:v>3,370</c:v>
                  </c:pt>
                  <c:pt idx="100">
                    <c:v>128</c:v>
                  </c:pt>
                  <c:pt idx="101">
                    <c:v>4,587</c:v>
                  </c:pt>
                  <c:pt idx="102">
                    <c:v>47,486</c:v>
                  </c:pt>
                  <c:pt idx="103">
                    <c:v>46,011</c:v>
                  </c:pt>
                  <c:pt idx="104">
                    <c:v>1,102</c:v>
                  </c:pt>
                  <c:pt idx="105">
                    <c:v>446</c:v>
                  </c:pt>
                  <c:pt idx="106">
                    <c:v>399</c:v>
                  </c:pt>
                  <c:pt idx="107">
                    <c:v>689</c:v>
                  </c:pt>
                  <c:pt idx="108">
                    <c:v>1,072</c:v>
                  </c:pt>
                  <c:pt idx="109">
                    <c:v>2,211</c:v>
                  </c:pt>
                  <c:pt idx="110">
                    <c:v>324</c:v>
                  </c:pt>
                  <c:pt idx="111">
                    <c:v>57</c:v>
                  </c:pt>
                  <c:pt idx="112">
                    <c:v>314</c:v>
                  </c:pt>
                  <c:pt idx="113">
                    <c:v>2,586</c:v>
                  </c:pt>
                  <c:pt idx="114">
                    <c:v>2,605</c:v>
                  </c:pt>
                  <c:pt idx="115">
                    <c:v>23,034</c:v>
                  </c:pt>
                  <c:pt idx="116">
                    <c:v>11,474</c:v>
                  </c:pt>
                  <c:pt idx="117">
                    <c:v>136</c:v>
                  </c:pt>
                  <c:pt idx="118">
                    <c:v>8,875</c:v>
                  </c:pt>
                  <c:pt idx="119">
                    <c:v>220</c:v>
                  </c:pt>
                  <c:pt idx="120">
                    <c:v>100</c:v>
                  </c:pt>
                  <c:pt idx="121">
                    <c:v>99</c:v>
                  </c:pt>
                  <c:pt idx="122">
                    <c:v>659</c:v>
                  </c:pt>
                  <c:pt idx="123">
                    <c:v>1,930</c:v>
                  </c:pt>
                  <c:pt idx="124">
                    <c:v>1,199</c:v>
                  </c:pt>
                  <c:pt idx="125">
                    <c:v>54,900</c:v>
                  </c:pt>
                  <c:pt idx="126">
                    <c:v>23,938</c:v>
                  </c:pt>
                  <c:pt idx="127">
                    <c:v>2,000</c:v>
                  </c:pt>
                  <c:pt idx="128">
                    <c:v>1,000</c:v>
                  </c:pt>
                  <c:pt idx="129">
                    <c:v>20</c:v>
                  </c:pt>
                  <c:pt idx="130">
                    <c:v>42</c:v>
                  </c:pt>
                  <c:pt idx="131">
                    <c:v>120</c:v>
                  </c:pt>
                  <c:pt idx="132">
                    <c:v>280</c:v>
                  </c:pt>
                  <c:pt idx="133">
                    <c:v>58</c:v>
                  </c:pt>
                  <c:pt idx="134">
                    <c:v>261</c:v>
                  </c:pt>
                  <c:pt idx="135">
                    <c:v>76,573</c:v>
                  </c:pt>
                  <c:pt idx="136">
                    <c:v>106,323</c:v>
                  </c:pt>
                  <c:pt idx="137">
                    <c:v>68</c:v>
                  </c:pt>
                  <c:pt idx="138">
                    <c:v>7,900</c:v>
                  </c:pt>
                  <c:pt idx="139">
                    <c:v>400</c:v>
                  </c:pt>
                  <c:pt idx="140">
                    <c:v>1,000</c:v>
                  </c:pt>
                  <c:pt idx="141">
                    <c:v>94</c:v>
                  </c:pt>
                  <c:pt idx="142">
                    <c:v>1,100</c:v>
                  </c:pt>
                  <c:pt idx="143">
                    <c:v>315</c:v>
                  </c:pt>
                  <c:pt idx="144">
                    <c:v>355</c:v>
                  </c:pt>
                  <c:pt idx="145">
                    <c:v>124</c:v>
                  </c:pt>
                  <c:pt idx="146">
                    <c:v>37</c:v>
                  </c:pt>
                  <c:pt idx="147">
                    <c:v>60</c:v>
                  </c:pt>
                  <c:pt idx="148">
                    <c:v>12</c:v>
                  </c:pt>
                  <c:pt idx="149">
                    <c:v>2</c:v>
                  </c:pt>
                  <c:pt idx="150">
                    <c:v>1,800</c:v>
                  </c:pt>
                  <c:pt idx="151">
                    <c:v>500</c:v>
                  </c:pt>
                  <c:pt idx="152">
                    <c:v>32</c:v>
                  </c:pt>
                  <c:pt idx="153">
                    <c:v>5</c:v>
                  </c:pt>
                  <c:pt idx="154">
                    <c:v>1</c:v>
                  </c:pt>
                  <c:pt idx="155">
                    <c:v>14</c:v>
                  </c:pt>
                  <c:pt idx="156">
                    <c:v>7</c:v>
                  </c:pt>
                  <c:pt idx="157">
                    <c:v>26</c:v>
                  </c:pt>
                  <c:pt idx="158">
                    <c:v>19</c:v>
                  </c:pt>
                  <c:pt idx="159">
                    <c:v>5</c:v>
                  </c:pt>
                  <c:pt idx="160">
                    <c:v>1</c:v>
                  </c:pt>
                  <c:pt idx="161">
                    <c:v>9</c:v>
                  </c:pt>
                  <c:pt idx="162">
                    <c:v>50</c:v>
                  </c:pt>
                  <c:pt idx="163">
                    <c:v>4</c:v>
                  </c:pt>
                  <c:pt idx="164">
                    <c:v>20</c:v>
                  </c:pt>
                  <c:pt idx="165">
                    <c:v>2,000</c:v>
                  </c:pt>
                  <c:pt idx="166">
                    <c:v>648</c:v>
                  </c:pt>
                  <c:pt idx="167">
                    <c:v>1,000</c:v>
                  </c:pt>
                  <c:pt idx="168">
                    <c:v>1,800</c:v>
                  </c:pt>
                  <c:pt idx="169">
                    <c:v>1,000</c:v>
                  </c:pt>
                  <c:pt idx="170">
                    <c:v>3,000</c:v>
                  </c:pt>
                  <c:pt idx="171">
                    <c:v>1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2</c:v>
                  </c:pt>
                  <c:pt idx="176">
                    <c:v>1</c:v>
                  </c:pt>
                  <c:pt idx="177">
                    <c:v>100</c:v>
                  </c:pt>
                  <c:pt idx="178">
                    <c:v>60,000</c:v>
                  </c:pt>
                  <c:pt idx="179">
                    <c:v>47</c:v>
                  </c:pt>
                  <c:pt idx="180">
                    <c:v>61</c:v>
                  </c:pt>
                  <c:pt idx="181">
                    <c:v>2,740</c:v>
                  </c:pt>
                  <c:pt idx="182">
                    <c:v>140</c:v>
                  </c:pt>
                  <c:pt idx="183">
                    <c:v>398</c:v>
                  </c:pt>
                  <c:pt idx="184">
                    <c:v>12</c:v>
                  </c:pt>
                  <c:pt idx="185">
                    <c:v>110</c:v>
                  </c:pt>
                  <c:pt idx="186">
                    <c:v>550</c:v>
                  </c:pt>
                  <c:pt idx="187">
                    <c:v>70</c:v>
                  </c:pt>
                  <c:pt idx="188">
                    <c:v>21</c:v>
                  </c:pt>
                  <c:pt idx="189">
                    <c:v>256</c:v>
                  </c:pt>
                  <c:pt idx="190">
                    <c:v>3600</c:v>
                  </c:pt>
                  <c:pt idx="191">
                    <c:v>30</c:v>
                  </c:pt>
                  <c:pt idx="192">
                    <c:v>643</c:v>
                  </c:pt>
                  <c:pt idx="193">
                    <c:v>600</c:v>
                  </c:pt>
                  <c:pt idx="194">
                    <c:v>210</c:v>
                  </c:pt>
                  <c:pt idx="195">
                    <c:v>7800</c:v>
                  </c:pt>
                  <c:pt idx="196">
                    <c:v>3000</c:v>
                  </c:pt>
                  <c:pt idx="197">
                    <c:v>1</c:v>
                  </c:pt>
                  <c:pt idx="198">
                    <c:v>1200</c:v>
                  </c:pt>
                  <c:pt idx="199">
                    <c:v>150</c:v>
                  </c:pt>
                  <c:pt idx="200">
                    <c:v>500</c:v>
                  </c:pt>
                  <c:pt idx="201">
                    <c:v>1</c:v>
                  </c:pt>
                  <c:pt idx="202">
                    <c:v>6</c:v>
                  </c:pt>
                  <c:pt idx="203">
                    <c:v>3,800</c:v>
                  </c:pt>
                  <c:pt idx="204">
                    <c:v>1,150</c:v>
                  </c:pt>
                  <c:pt idx="205">
                    <c:v>380</c:v>
                  </c:pt>
                  <c:pt idx="206">
                    <c:v>3,800</c:v>
                  </c:pt>
                  <c:pt idx="207">
                    <c:v>1,150</c:v>
                  </c:pt>
                  <c:pt idx="208">
                    <c:v>380</c:v>
                  </c:pt>
                  <c:pt idx="209">
                    <c:v>3,800</c:v>
                  </c:pt>
                  <c:pt idx="210">
                    <c:v>3,800</c:v>
                  </c:pt>
                  <c:pt idx="212">
                    <c:v> RD$2,478.00 </c:v>
                  </c:pt>
                  <c:pt idx="213">
                    <c:v> RD$43,611.58 </c:v>
                  </c:pt>
                  <c:pt idx="214">
                    <c:v> RD$61,972.20 </c:v>
                  </c:pt>
                  <c:pt idx="215">
                    <c:v> RD$61,417.25 </c:v>
                  </c:pt>
                  <c:pt idx="216">
                    <c:v> RD$35,683.20 </c:v>
                  </c:pt>
                  <c:pt idx="217">
                    <c:v> RD$42,939.63 </c:v>
                  </c:pt>
                  <c:pt idx="218">
                    <c:v> RD$184,252.86 </c:v>
                  </c:pt>
                  <c:pt idx="219">
                    <c:v> RD$59,914.56 </c:v>
                  </c:pt>
                  <c:pt idx="220">
                    <c:v> RD$125,795.56 </c:v>
                  </c:pt>
                  <c:pt idx="221">
                    <c:v> RD$7,835.20 </c:v>
                  </c:pt>
                  <c:pt idx="222">
                    <c:v> RD$12,385.28 </c:v>
                  </c:pt>
                  <c:pt idx="223">
                    <c:v> RD$6,000.01 </c:v>
                  </c:pt>
                  <c:pt idx="224">
                    <c:v> RD$56,050.00 </c:v>
                  </c:pt>
                  <c:pt idx="225">
                    <c:v> RD$8,657.42 </c:v>
                  </c:pt>
                  <c:pt idx="226">
                    <c:v> RD$6,493.07 </c:v>
                  </c:pt>
                  <c:pt idx="227">
                    <c:v> RD$1,105.66 </c:v>
                  </c:pt>
                  <c:pt idx="228">
                    <c:v> RD$23,010.00 </c:v>
                  </c:pt>
                  <c:pt idx="229">
                    <c:v> RD$230.10 </c:v>
                  </c:pt>
                  <c:pt idx="230">
                    <c:v> RD$767.00 </c:v>
                  </c:pt>
                  <c:pt idx="231">
                    <c:v> RD$10,738.00 </c:v>
                  </c:pt>
                  <c:pt idx="232">
                    <c:v> RD$708.00 </c:v>
                  </c:pt>
                  <c:pt idx="233">
                    <c:v> RD$1,534.00 </c:v>
                  </c:pt>
                  <c:pt idx="234">
                    <c:v> RD$33.04 </c:v>
                  </c:pt>
                  <c:pt idx="235">
                    <c:v> RD$53.10 </c:v>
                  </c:pt>
                  <c:pt idx="236">
                    <c:v> RD$14.16 </c:v>
                  </c:pt>
                  <c:pt idx="237">
                    <c:v> RD$57.82 </c:v>
                  </c:pt>
                  <c:pt idx="238">
                    <c:v> RD$76.70 </c:v>
                  </c:pt>
                  <c:pt idx="239">
                    <c:v> RD$83.78 </c:v>
                  </c:pt>
                  <c:pt idx="240">
                    <c:v> RD$8,260.00 </c:v>
                  </c:pt>
                  <c:pt idx="241">
                    <c:v> RD$378.78 </c:v>
                  </c:pt>
                  <c:pt idx="242">
                    <c:v> RD$90.86 </c:v>
                  </c:pt>
                  <c:pt idx="243">
                    <c:v> RD$3.54 </c:v>
                  </c:pt>
                  <c:pt idx="244">
                    <c:v> RD$4.72 </c:v>
                  </c:pt>
                  <c:pt idx="245">
                    <c:v> RD$233.64 </c:v>
                  </c:pt>
                  <c:pt idx="246">
                    <c:v> RD$119.18 </c:v>
                  </c:pt>
                  <c:pt idx="247">
                    <c:v> RD$370.52 </c:v>
                  </c:pt>
                  <c:pt idx="248">
                    <c:v> RD$66.08 </c:v>
                  </c:pt>
                  <c:pt idx="249">
                    <c:v> RD$81.42 </c:v>
                  </c:pt>
                  <c:pt idx="250">
                    <c:v> RD$31.86 </c:v>
                  </c:pt>
                  <c:pt idx="251">
                    <c:v> RD$79.06 </c:v>
                  </c:pt>
                  <c:pt idx="252">
                    <c:v> RD$76.70 </c:v>
                  </c:pt>
                  <c:pt idx="253">
                    <c:v> RD$10,738.00 </c:v>
                  </c:pt>
                  <c:pt idx="254">
                    <c:v> RD$8,260.00 </c:v>
                  </c:pt>
                  <c:pt idx="255">
                    <c:v> RD$94.40 </c:v>
                  </c:pt>
                  <c:pt idx="256">
                    <c:v> RD$46.02 </c:v>
                  </c:pt>
                  <c:pt idx="257">
                    <c:v> RD$44.84 </c:v>
                  </c:pt>
                  <c:pt idx="258">
                    <c:v> RD$81.42 </c:v>
                  </c:pt>
                  <c:pt idx="259">
                    <c:v> RD$14.16 </c:v>
                  </c:pt>
                  <c:pt idx="260">
                    <c:v> RD$378.78 </c:v>
                  </c:pt>
                  <c:pt idx="261">
                    <c:v> RD$129.80 </c:v>
                  </c:pt>
                  <c:pt idx="262">
                    <c:v> RD$3.54 </c:v>
                  </c:pt>
                  <c:pt idx="263">
                    <c:v> RD$4.72 </c:v>
                  </c:pt>
                  <c:pt idx="264">
                    <c:v> RD$233.64 </c:v>
                  </c:pt>
                  <c:pt idx="265">
                    <c:v> RD$119.18 </c:v>
                  </c:pt>
                  <c:pt idx="266">
                    <c:v> RD$370.52 </c:v>
                  </c:pt>
                  <c:pt idx="267">
                    <c:v> RD$66.08 </c:v>
                  </c:pt>
                  <c:pt idx="268">
                    <c:v> RD$81.42 </c:v>
                  </c:pt>
                  <c:pt idx="269">
                    <c:v> RD$31.86 </c:v>
                  </c:pt>
                  <c:pt idx="270">
                    <c:v> RD$31.86 </c:v>
                  </c:pt>
                  <c:pt idx="271">
                    <c:v> RD$119.18 </c:v>
                  </c:pt>
                  <c:pt idx="272">
                    <c:v> RD$81.42 </c:v>
                  </c:pt>
                  <c:pt idx="273">
                    <c:v> RD$14.16 </c:v>
                  </c:pt>
                  <c:pt idx="274">
                    <c:v> RD$33.04 </c:v>
                  </c:pt>
                  <c:pt idx="275">
                    <c:v> RD$3.54 </c:v>
                  </c:pt>
                  <c:pt idx="276">
                    <c:v> RD$4.72 </c:v>
                  </c:pt>
                  <c:pt idx="277">
                    <c:v> RD$233.64 </c:v>
                  </c:pt>
                  <c:pt idx="278">
                    <c:v> RD$53.10 </c:v>
                  </c:pt>
                  <c:pt idx="279">
                    <c:v> RD$40.36 </c:v>
                  </c:pt>
                  <c:pt idx="280">
                    <c:v> RD$27.78 </c:v>
                  </c:pt>
                  <c:pt idx="281">
                    <c:v> RD$28,969.00 </c:v>
                  </c:pt>
                  <c:pt idx="282">
                    <c:v> RD$40,402.20 </c:v>
                  </c:pt>
                  <c:pt idx="283">
                    <c:v> RD$28,858.79 </c:v>
                  </c:pt>
                  <c:pt idx="284">
                    <c:v> RD$9,956.25 </c:v>
                  </c:pt>
                  <c:pt idx="285">
                    <c:v> RD$306.80 </c:v>
                  </c:pt>
                  <c:pt idx="286">
                    <c:v> RD$306.80 </c:v>
                  </c:pt>
                  <c:pt idx="287">
                    <c:v> RD$413.00 </c:v>
                  </c:pt>
                  <c:pt idx="288">
                    <c:v> RD$13,688.00 </c:v>
                  </c:pt>
                  <c:pt idx="289">
                    <c:v> RD$14,160.00 </c:v>
                  </c:pt>
                  <c:pt idx="290">
                    <c:v> RD$3,658.00 </c:v>
                  </c:pt>
                  <c:pt idx="291">
                    <c:v> RD$2,950.00 </c:v>
                  </c:pt>
                  <c:pt idx="292">
                    <c:v> RD$708.00 </c:v>
                  </c:pt>
                  <c:pt idx="293">
                    <c:v> RD$4,838.00 </c:v>
                  </c:pt>
                  <c:pt idx="294">
                    <c:v> RD$424.80 </c:v>
                  </c:pt>
                  <c:pt idx="295">
                    <c:v> RD$82.60 </c:v>
                  </c:pt>
                  <c:pt idx="296">
                    <c:v> RD$236.00 </c:v>
                  </c:pt>
                  <c:pt idx="297">
                    <c:v> RD$10,974.00 </c:v>
                  </c:pt>
                  <c:pt idx="298">
                    <c:v> RD$381.14 </c:v>
                  </c:pt>
                  <c:pt idx="299">
                    <c:v> RD$382.32 </c:v>
                  </c:pt>
                  <c:pt idx="300">
                    <c:v> RD$5,062.20 </c:v>
                  </c:pt>
                  <c:pt idx="301">
                    <c:v> RD$6,341.18 </c:v>
                  </c:pt>
                  <c:pt idx="302">
                    <c:v> RD$826.00 </c:v>
                  </c:pt>
                  <c:pt idx="303">
                    <c:v> RD$277.30 </c:v>
                  </c:pt>
                  <c:pt idx="304">
                    <c:v> RD$354.00 </c:v>
                  </c:pt>
                  <c:pt idx="305">
                    <c:v> RD$4,720.00 </c:v>
                  </c:pt>
                  <c:pt idx="306">
                    <c:v> RD$4,720.00 </c:v>
                  </c:pt>
                  <c:pt idx="307">
                    <c:v> RD$1,416.00 </c:v>
                  </c:pt>
                  <c:pt idx="308">
                    <c:v> RD$47,970.54 </c:v>
                  </c:pt>
                  <c:pt idx="309">
                    <c:v> RD$4,307.00 </c:v>
                  </c:pt>
                  <c:pt idx="310">
                    <c:v> RD$1,118.12 </c:v>
                  </c:pt>
                  <c:pt idx="311">
                    <c:v> RD$55.46 </c:v>
                  </c:pt>
                  <c:pt idx="312">
                    <c:v> RD$1,416.00 </c:v>
                  </c:pt>
                  <c:pt idx="313">
                    <c:v> RD$2,478.00 </c:v>
                  </c:pt>
                  <c:pt idx="314">
                    <c:v> RD$9,204.00 </c:v>
                  </c:pt>
                  <c:pt idx="315">
                    <c:v> RD$9,558.00 </c:v>
                  </c:pt>
                  <c:pt idx="316">
                    <c:v> RD$4,891.10 </c:v>
                  </c:pt>
                  <c:pt idx="317">
                    <c:v> RD$19,824.00 </c:v>
                  </c:pt>
                  <c:pt idx="318">
                    <c:v> RD$16,874.00 </c:v>
                  </c:pt>
                  <c:pt idx="319">
                    <c:v> RD$5,664.00 </c:v>
                  </c:pt>
                  <c:pt idx="320">
                    <c:v> RD$8,850.00 </c:v>
                  </c:pt>
                  <c:pt idx="321">
                    <c:v> RD$9,204.00 </c:v>
                  </c:pt>
                  <c:pt idx="322">
                    <c:v> RD$2,832.00 </c:v>
                  </c:pt>
                  <c:pt idx="323">
                    <c:v> RD$46,610.00 </c:v>
                  </c:pt>
                  <c:pt idx="324">
                    <c:v> RD$19,470.00 </c:v>
                  </c:pt>
                  <c:pt idx="325">
                    <c:v> RD$79.06 </c:v>
                  </c:pt>
                  <c:pt idx="326">
                    <c:v> RD$354.00 </c:v>
                  </c:pt>
                  <c:pt idx="327">
                    <c:v> RD$413.00 </c:v>
                  </c:pt>
                  <c:pt idx="328">
                    <c:v> RD$43.66 </c:v>
                  </c:pt>
                  <c:pt idx="329">
                    <c:v> RD$295.00 </c:v>
                  </c:pt>
                  <c:pt idx="330">
                    <c:v> RD$79.06 </c:v>
                  </c:pt>
                  <c:pt idx="331">
                    <c:v> RD$4,594.92 </c:v>
                  </c:pt>
                  <c:pt idx="332">
                    <c:v> RD$41,064.00 </c:v>
                  </c:pt>
                  <c:pt idx="333">
                    <c:v> RD$5,197.90 </c:v>
                  </c:pt>
                  <c:pt idx="334">
                    <c:v> RD$69,006.40 </c:v>
                  </c:pt>
                  <c:pt idx="335">
                    <c:v> RD$2,141.70 </c:v>
                  </c:pt>
                  <c:pt idx="336">
                    <c:v> RD$279,058.20 </c:v>
                  </c:pt>
                  <c:pt idx="337">
                    <c:v> RD$188.80 </c:v>
                  </c:pt>
                  <c:pt idx="338">
                    <c:v> RD$236.00 </c:v>
                  </c:pt>
                  <c:pt idx="339">
                    <c:v> RD$130.98 </c:v>
                  </c:pt>
                  <c:pt idx="340">
                    <c:v> RD$212.40 </c:v>
                  </c:pt>
                  <c:pt idx="341">
                    <c:v> RD$107.38 </c:v>
                  </c:pt>
                  <c:pt idx="342">
                    <c:v> RD$135.70 </c:v>
                  </c:pt>
                  <c:pt idx="343">
                    <c:v> RD$130.98 </c:v>
                  </c:pt>
                  <c:pt idx="344">
                    <c:v> RD$136.88 </c:v>
                  </c:pt>
                  <c:pt idx="345">
                    <c:v> RD$147.50 </c:v>
                  </c:pt>
                  <c:pt idx="346">
                    <c:v> RD$89.68 </c:v>
                  </c:pt>
                  <c:pt idx="347">
                    <c:v> RD$236.00 </c:v>
                  </c:pt>
                  <c:pt idx="348">
                    <c:v> RD$231.28 </c:v>
                  </c:pt>
                  <c:pt idx="349">
                    <c:v> RD$156.94 </c:v>
                  </c:pt>
                  <c:pt idx="350">
                    <c:v> RD$44.84 </c:v>
                  </c:pt>
                  <c:pt idx="351">
                    <c:v> RD$1,298.00 </c:v>
                  </c:pt>
                  <c:pt idx="352">
                    <c:v> RD$48.38 </c:v>
                  </c:pt>
                  <c:pt idx="353">
                    <c:v> RD$56.64 </c:v>
                  </c:pt>
                  <c:pt idx="354">
                    <c:v> RD$225.38 </c:v>
                  </c:pt>
                  <c:pt idx="355">
                    <c:v> RD$30.68 </c:v>
                  </c:pt>
                  <c:pt idx="356">
                    <c:v> RD$5,490.00 </c:v>
                  </c:pt>
                  <c:pt idx="357">
                    <c:v> RD$70,000.00 </c:v>
                  </c:pt>
                  <c:pt idx="358">
                    <c:v> RD$16,850.00 </c:v>
                  </c:pt>
                  <c:pt idx="359">
                    <c:v> RD$72,250.00 </c:v>
                  </c:pt>
                  <c:pt idx="360">
                    <c:v> RD$23,925.00 </c:v>
                  </c:pt>
                  <c:pt idx="361">
                    <c:v> RD$12,640.04 </c:v>
                  </c:pt>
                  <c:pt idx="362">
                    <c:v> RD$4,436.80 </c:v>
                  </c:pt>
                  <c:pt idx="363">
                    <c:v> RD$11,387.00 </c:v>
                  </c:pt>
                  <c:pt idx="364">
                    <c:v> RD$6,372.00 </c:v>
                  </c:pt>
                  <c:pt idx="365">
                    <c:v> RD$34,928.00 </c:v>
                  </c:pt>
                  <c:pt idx="366">
                    <c:v> RD$31,270.00 </c:v>
                  </c:pt>
                  <c:pt idx="367">
                    <c:v> RD$11,788.20 </c:v>
                  </c:pt>
                  <c:pt idx="368">
                    <c:v> RD$29,028.00 </c:v>
                  </c:pt>
                  <c:pt idx="369">
                    <c:v> RD$3,776.00 </c:v>
                  </c:pt>
                  <c:pt idx="370">
                    <c:v> RD$2,348.20 </c:v>
                  </c:pt>
                  <c:pt idx="371">
                    <c:v>Total General</c:v>
                  </c:pt>
                </c:lvl>
                <c:lvl>
                  <c:pt idx="0">
                    <c:v>COMPUTADORAS DE ESCRITORIO HP PRODESK </c:v>
                  </c:pt>
                  <c:pt idx="1">
                    <c:v>HOST DELL OPTIPLEX 3020 SMALL FORM FACTOR</c:v>
                  </c:pt>
                  <c:pt idx="2">
                    <c:v>ZERO CLIENT ACER A-400</c:v>
                  </c:pt>
                  <c:pt idx="3">
                    <c:v>MONITORES</c:v>
                  </c:pt>
                  <c:pt idx="4">
                    <c:v>BOCINAS EXTERNAS KLIPX MINI USB KES -210</c:v>
                  </c:pt>
                  <c:pt idx="5">
                    <c:v>SWITCH ETHERNET TIPO A (D-LINK DGS -1008A/L)</c:v>
                  </c:pt>
                  <c:pt idx="6">
                    <c:v>SWITCH ETHERNET TIPO B (HP) DE 24 PUERTOS</c:v>
                  </c:pt>
                  <c:pt idx="7">
                    <c:v>TELEVISORES PLASMA KTC LED</c:v>
                  </c:pt>
                  <c:pt idx="8">
                    <c:v>PROYECTORES INFOCUS IN112</c:v>
                  </c:pt>
                  <c:pt idx="9">
                    <c:v>SERVIDORES (HOST HP PRODESK)</c:v>
                  </c:pt>
                  <c:pt idx="10">
                    <c:v>CLIENT ZERO ATRUST M320</c:v>
                  </c:pt>
                  <c:pt idx="11">
                    <c:v>MONITOR HP 18.5"</c:v>
                  </c:pt>
                  <c:pt idx="12">
                    <c:v>BOCINAS EXTERNAS   </c:v>
                  </c:pt>
                  <c:pt idx="13">
                    <c:v>SWITCH ETHERNET TIPO A (HP 1405-8G)</c:v>
                  </c:pt>
                  <c:pt idx="14">
                    <c:v>SWITCH ETHERNET TIPO B (HP 1910-24G)</c:v>
                  </c:pt>
                  <c:pt idx="15">
                    <c:v>LAPTOPS HP</c:v>
                  </c:pt>
                  <c:pt idx="16">
                    <c:v>CARROS DE CARGA PARA LAPTOPS</c:v>
                  </c:pt>
                  <c:pt idx="17">
                    <c:v>ACCES POINT HP M200</c:v>
                  </c:pt>
                  <c:pt idx="18">
                    <c:v> BOCINAS MULTIMEDIA STEREO KLIPX KES 370/390</c:v>
                  </c:pt>
                  <c:pt idx="19">
                    <c:v>VIDEO PROYECTOR NEC VE282B 2800 LUMENG</c:v>
                  </c:pt>
                  <c:pt idx="20">
                    <c:v>PANTALLA BLANCA KLIPX /MUSTANG 86</c:v>
                  </c:pt>
                  <c:pt idx="21">
                    <c:v>SERVIDORES (HOST HP COMPAQ 6300/600G1)</c:v>
                  </c:pt>
                  <c:pt idx="22">
                    <c:v>CLIENT ZERO ATRUST M320</c:v>
                  </c:pt>
                  <c:pt idx="23">
                    <c:v>MONITORES ACER LED 19.5 PULGADAS V206HQL</c:v>
                  </c:pt>
                  <c:pt idx="24">
                    <c:v>BOCINAS KLIPX STEREO 2.0 4W (KES210/2015 USB)</c:v>
                  </c:pt>
                  <c:pt idx="25">
                    <c:v>USB HUB DE 7 PUERTOS 2.0 AGILER</c:v>
                  </c:pt>
                  <c:pt idx="26">
                    <c:v>100 cajas  de 1/2 unid. por caja</c:v>
                  </c:pt>
                  <c:pt idx="27">
                    <c:v>3,377  cjas de 1 und. c/u</c:v>
                  </c:pt>
                  <c:pt idx="28">
                    <c:v> 2,337 cajas de 6 und. c/u</c:v>
                  </c:pt>
                  <c:pt idx="29">
                    <c:v>17,401 cajas de 1 und. c/u</c:v>
                  </c:pt>
                  <c:pt idx="30">
                    <c:v>414.7 cajas de 50 und. c/u</c:v>
                  </c:pt>
                  <c:pt idx="31">
                    <c:v>582 cajas de 4 und. c/u</c:v>
                  </c:pt>
                  <c:pt idx="32">
                    <c:v>321cajas de 1 und. c/u</c:v>
                  </c:pt>
                  <c:pt idx="33">
                    <c:v>1,575 cajas de 1 und. c/u</c:v>
                  </c:pt>
                  <c:pt idx="34">
                    <c:v>100 cajas de 1 und. c/u</c:v>
                  </c:pt>
                  <c:pt idx="35">
                    <c:v>3,845 cajas de 1 und. c/u</c:v>
                  </c:pt>
                  <c:pt idx="36">
                    <c:v>2,570.83 cajas de 6 und. c/u</c:v>
                  </c:pt>
                  <c:pt idx="37">
                    <c:v>19,287 cjas de 1 und. c/u</c:v>
                  </c:pt>
                  <c:pt idx="38">
                    <c:v>387.24 cjas de 50 und. c/u</c:v>
                  </c:pt>
                  <c:pt idx="39">
                    <c:v>585.25 cjas de 4 und. c/u</c:v>
                  </c:pt>
                  <c:pt idx="40">
                    <c:v>2570cjas de 1 und. c/u</c:v>
                  </c:pt>
                  <c:pt idx="41">
                    <c:v>1760 cjas de 1 und. c/u</c:v>
                  </c:pt>
                  <c:pt idx="42">
                    <c:v>88 cjas de 1 und. c/u</c:v>
                  </c:pt>
                  <c:pt idx="43">
                    <c:v>5.75 cjas de 12 und. c/u</c:v>
                  </c:pt>
                  <c:pt idx="44">
                    <c:v>294.75 cjas de 4 und. c/u</c:v>
                  </c:pt>
                  <c:pt idx="45">
                    <c:v>1,047 cjas de 1 und. c/u</c:v>
                  </c:pt>
                  <c:pt idx="46">
                    <c:v>1,150 cjas de 1 und. c/u</c:v>
                  </c:pt>
                  <c:pt idx="47">
                    <c:v>1,114 cjas de 1 und. c/u</c:v>
                  </c:pt>
                  <c:pt idx="48">
                    <c:v>778 cjas de 6 und. c/u</c:v>
                  </c:pt>
                  <c:pt idx="49">
                    <c:v>6892 cjas de 1 und. c/u</c:v>
                  </c:pt>
                  <c:pt idx="50">
                    <c:v>229.68 cjas de 50 und. c/u</c:v>
                  </c:pt>
                  <c:pt idx="51">
                    <c:v>28.87 cjas de 48 und. c/u</c:v>
                  </c:pt>
                  <c:pt idx="52">
                    <c:v>SWITCH CNET (SWITCH 8 PUERTO)</c:v>
                  </c:pt>
                  <c:pt idx="53">
                    <c:v>LAPTOPS PORTATILES DELL LATITUDE E5430</c:v>
                  </c:pt>
                  <c:pt idx="54">
                    <c:v>COMPUTADORA DE ESCRITORIO DELL OPTIPLEX 3020 MINITOWER</c:v>
                  </c:pt>
                  <c:pt idx="55">
                    <c:v>COMPUTADOR PORTATIL HP</c:v>
                  </c:pt>
                  <c:pt idx="56">
                    <c:v>FOTOCOPIADORA 11X17 COLOR CREMA</c:v>
                  </c:pt>
                  <c:pt idx="57">
                    <c:v>SCANER HP SCANJET ENTRI 5000</c:v>
                  </c:pt>
                  <c:pt idx="58">
                    <c:v>IMPRESORA MULTIFUNCIONAL BLANCO Y NEGRO HP M630H</c:v>
                  </c:pt>
                  <c:pt idx="59">
                    <c:v>IMPRESORA HP LASER JET BLANCO Y NEGRO</c:v>
                  </c:pt>
                  <c:pt idx="60">
                    <c:v>IMPRESORA HP LASER JET A COLOR</c:v>
                  </c:pt>
                  <c:pt idx="61">
                    <c:v>IMPRESORA MULTIFUNCIONAL CON SCANER INTEGRADO, DE BUENA CALIDAD (HP 2546)</c:v>
                  </c:pt>
                  <c:pt idx="62">
                    <c:v>IMPRESORA FOTOCOPIADORA MULTIFUNCIONAL CON FUNCIONES ST/CREMA (HP C4480)</c:v>
                  </c:pt>
                  <c:pt idx="63">
                    <c:v>UPS SMART CENTRAL POWER</c:v>
                  </c:pt>
                  <c:pt idx="64">
                    <c:v>SCANER FUJITSU IX500</c:v>
                  </c:pt>
                  <c:pt idx="65">
                    <c:v>TROMPETA ESTÁNDAR SIB Bb</c:v>
                  </c:pt>
                  <c:pt idx="66">
                    <c:v>PLATILLOS (PAR) B8 16" BAND</c:v>
                  </c:pt>
                  <c:pt idx="67">
                    <c:v>AFINADORES ELECTRONICOS</c:v>
                  </c:pt>
                  <c:pt idx="68">
                    <c:v>DATA SHOW (PROYECTOR)</c:v>
                  </c:pt>
                  <c:pt idx="69">
                    <c:v>LLAVES PARA BATERIA </c:v>
                  </c:pt>
                  <c:pt idx="70">
                    <c:v>ORGANIZADOR DE CABLE NEWLINK HORIZONTAL 1U</c:v>
                  </c:pt>
                  <c:pt idx="71">
                    <c:v>RACK NEWLINK DE 18" WALLMOUNT ENCLOUSER GLASS DOOR (GABINETE)</c:v>
                  </c:pt>
                  <c:pt idx="72">
                    <c:v>BANDEJA NEWLINK DE 19 PULGADAS</c:v>
                  </c:pt>
                  <c:pt idx="73">
                    <c:v>PATC PANEL CAT5E DE 24 PUERTOS</c:v>
                  </c:pt>
                  <c:pt idx="74">
                    <c:v>JACK MODULE RJ45 CAT 5E</c:v>
                  </c:pt>
                  <c:pt idx="75">
                    <c:v>TAPA PARA RJ45 (1) SALIDA</c:v>
                  </c:pt>
                  <c:pt idx="76">
                    <c:v>CONECTORES RJ45</c:v>
                  </c:pt>
                  <c:pt idx="77">
                    <c:v>PATCH CORD CAT-5E DE 3 PIES</c:v>
                  </c:pt>
                  <c:pt idx="78">
                    <c:v>PATCH CORD CAT-5E DE 7 PIES </c:v>
                  </c:pt>
                  <c:pt idx="79">
                    <c:v>PATCH CORD CAT-5E DE 10 PIES </c:v>
                  </c:pt>
                  <c:pt idx="80">
                    <c:v>CABLE PARA RED UTP CAT-5E (ROLLOS DE 1000 PIES)</c:v>
                  </c:pt>
                  <c:pt idx="81">
                    <c:v>CANALETA PLASTICA 24X22</c:v>
                  </c:pt>
                  <c:pt idx="82">
                    <c:v>CAJAS DE SUPERFICIE 2X4  </c:v>
                  </c:pt>
                  <c:pt idx="83">
                    <c:v>TORNILLO TARUGO PLASTICO DE 1"</c:v>
                  </c:pt>
                  <c:pt idx="84">
                    <c:v>TORNILLO DIABLITO DE 1"</c:v>
                  </c:pt>
                  <c:pt idx="85">
                    <c:v>TUBERIA EMT DE 1"</c:v>
                  </c:pt>
                  <c:pt idx="86">
                    <c:v>REGISTRO EMT 5"X5"X1"</c:v>
                  </c:pt>
                  <c:pt idx="87">
                    <c:v>LETRA LB DE 1"</c:v>
                  </c:pt>
                  <c:pt idx="88">
                    <c:v>CONECTOR EMT DE 1"</c:v>
                  </c:pt>
                  <c:pt idx="89">
                    <c:v>COUPLING EMT DE 1"</c:v>
                  </c:pt>
                  <c:pt idx="90">
                    <c:v>GRAPA (ABRAZADERA) EMT DE 1"</c:v>
                  </c:pt>
                  <c:pt idx="91">
                    <c:v>LEVITON PACT PANEL UNIVERSAL GIGAMAX 5E (2 UNIDAD)</c:v>
                  </c:pt>
                  <c:pt idx="92">
                    <c:v>LEVITON ORGANIZADOR DE CABLES HORIZONTAL (2 UNIDAD)</c:v>
                  </c:pt>
                  <c:pt idx="93">
                    <c:v>GABINETE DE PARED</c:v>
                  </c:pt>
                  <c:pt idx="94">
                    <c:v>LEVITON CAT 5E CABLE UTP CM RATED, GRIS (CAJAS)</c:v>
                  </c:pt>
                  <c:pt idx="95">
                    <c:v>LEVITON PLACA DE PARED QUICKPORT 1 ENTRADA</c:v>
                  </c:pt>
                  <c:pt idx="96">
                    <c:v>LEVITON ESTANDAR UTP PATCH CORD CAT 5E  </c:v>
                  </c:pt>
                  <c:pt idx="97">
                    <c:v>LEVITON ESTANDAR UTP PATCH CORD CAT 5E </c:v>
                  </c:pt>
                  <c:pt idx="98">
                    <c:v>CONECTOR LEVITON CAT5E (PAQUETE DE 25 UNIDADES)</c:v>
                  </c:pt>
                  <c:pt idx="99">
                    <c:v>CONECTOR RJ45 LEVITON</c:v>
                  </c:pt>
                  <c:pt idx="100">
                    <c:v>CANALETA CUADRADA 24X22</c:v>
                  </c:pt>
                  <c:pt idx="101">
                    <c:v>CAJA DE REGISTRO PLASTICA P/CANALETA 2X4 KOPOS</c:v>
                  </c:pt>
                  <c:pt idx="102">
                    <c:v>TORNILLO TARUGO PLASTICO AZUL (100 PIEZAS)</c:v>
                  </c:pt>
                  <c:pt idx="103">
                    <c:v>TORNILLO DIABLITO 8X1</c:v>
                  </c:pt>
                  <c:pt idx="104">
                    <c:v>TUBOS EMT 1 TOPAZ</c:v>
                  </c:pt>
                  <c:pt idx="105">
                    <c:v>CAJA DE REGISTRO 5X5 C/KO 1 PULG.</c:v>
                  </c:pt>
                  <c:pt idx="106">
                    <c:v>LETRA EMT LB TOPAZ</c:v>
                  </c:pt>
                  <c:pt idx="107">
                    <c:v>CONECTOR EMT RECTO DE 1"</c:v>
                  </c:pt>
                  <c:pt idx="108">
                    <c:v>ANILLO COUPLING EMT DE 1"</c:v>
                  </c:pt>
                  <c:pt idx="109">
                    <c:v>ABRAZADERA EMT 1 PULG. 1 HOYO TOPAZ</c:v>
                  </c:pt>
                  <c:pt idx="110">
                    <c:v>GRAPA EMT 1 PULG. (ABRAZADERA)</c:v>
                  </c:pt>
                  <c:pt idx="111">
                    <c:v>CAJA DE REGISTRO 5X5 DE 1 PULGADA</c:v>
                  </c:pt>
                  <c:pt idx="112">
                    <c:v>CONECTOR COUPLING EMT DE 1 PULGADA</c:v>
                  </c:pt>
                  <c:pt idx="113">
                    <c:v>CONECTOR RJ45 CAT5E</c:v>
                  </c:pt>
                  <c:pt idx="114">
                    <c:v>JACK HEMBRA CAT5E</c:v>
                  </c:pt>
                  <c:pt idx="115">
                    <c:v>TORNILLOS TARUGO PLASTICO AZUL 5/16X1=25MM</c:v>
                  </c:pt>
                  <c:pt idx="116">
                    <c:v>TORNILLOS POR PAX DIABLITO</c:v>
                  </c:pt>
                  <c:pt idx="117">
                    <c:v>TUBO EMT 1.45MM DE  1 PULGADA</c:v>
                  </c:pt>
                  <c:pt idx="118">
                    <c:v>TAPA DE PARED 1 SALIDA PL -WP BLANCA LEVITON</c:v>
                  </c:pt>
                  <c:pt idx="119">
                    <c:v>DVD DOBLE CAPA</c:v>
                  </c:pt>
                  <c:pt idx="120">
                    <c:v>CD EN BLANCO</c:v>
                  </c:pt>
                  <c:pt idx="121">
                    <c:v>TELEVISORES LED DE 40"</c:v>
                  </c:pt>
                  <c:pt idx="122">
                    <c:v>EUPONIO ESTANDAR EN Bb</c:v>
                  </c:pt>
                  <c:pt idx="123">
                    <c:v>SAXOFON RENOR EN SIB Bb</c:v>
                  </c:pt>
                  <c:pt idx="124">
                    <c:v>TROMBON ALTO ESTANDAR EN Bb</c:v>
                  </c:pt>
                  <c:pt idx="125">
                    <c:v>ZAPATOS FEMENINOS</c:v>
                  </c:pt>
                  <c:pt idx="126">
                    <c:v>ZAPATOS MASCULINOS</c:v>
                  </c:pt>
                  <c:pt idx="127">
                    <c:v>HEAD SET</c:v>
                  </c:pt>
                  <c:pt idx="128">
                    <c:v>TELEFONOS IP</c:v>
                  </c:pt>
                  <c:pt idx="129">
                    <c:v>BOTONERA TELEFONO IP</c:v>
                  </c:pt>
                  <c:pt idx="130">
                    <c:v>MONITOR 19"</c:v>
                  </c:pt>
                  <c:pt idx="131">
                    <c:v>MOTHERBOARD</c:v>
                  </c:pt>
                  <c:pt idx="132">
                    <c:v>DISCO DURO 80GB</c:v>
                  </c:pt>
                  <c:pt idx="133">
                    <c:v>SCANER CANON</c:v>
                  </c:pt>
                  <c:pt idx="134">
                    <c:v>POWER SUPLY</c:v>
                  </c:pt>
                  <c:pt idx="135">
                    <c:v>MEDIAS ESCOLARES</c:v>
                  </c:pt>
                  <c:pt idx="136">
                    <c:v>CAMISAS ESCOLARES</c:v>
                  </c:pt>
                  <c:pt idx="137">
                    <c:v>HERRAMIENTAS PARA LABORATORIO DE CIENCIA</c:v>
                  </c:pt>
                  <c:pt idx="138">
                    <c:v>ESTUCHE PORTA LAPIZ</c:v>
                  </c:pt>
                  <c:pt idx="139">
                    <c:v>BULTOS DE 17" CON BOLSILLO</c:v>
                  </c:pt>
                  <c:pt idx="140">
                    <c:v>TECLADOS PS2</c:v>
                  </c:pt>
                  <c:pt idx="141">
                    <c:v>CAMARA DIGITAL SAMSUNG</c:v>
                  </c:pt>
                  <c:pt idx="142">
                    <c:v>BASE AEREA DE TELEVISION </c:v>
                  </c:pt>
                  <c:pt idx="143">
                    <c:v>COMPAS DE PIZARRA</c:v>
                  </c:pt>
                  <c:pt idx="144">
                    <c:v>CAMARAS (WEBCAM)</c:v>
                  </c:pt>
                  <c:pt idx="145">
                    <c:v>ANTENA DE RED</c:v>
                  </c:pt>
                  <c:pt idx="146">
                    <c:v>ANTENA  DE RED</c:v>
                  </c:pt>
                  <c:pt idx="147">
                    <c:v>ANTENA DE RED</c:v>
                  </c:pt>
                  <c:pt idx="148">
                    <c:v>RADIO DE RED</c:v>
                  </c:pt>
                  <c:pt idx="149">
                    <c:v>GUILLOTINA</c:v>
                  </c:pt>
                  <c:pt idx="150">
                    <c:v>CABLE VGA</c:v>
                  </c:pt>
                  <c:pt idx="151">
                    <c:v>PATCH CORD</c:v>
                  </c:pt>
                  <c:pt idx="152">
                    <c:v>SWITCH DE (5) PUERTOS</c:v>
                  </c:pt>
                  <c:pt idx="153">
                    <c:v>SWITCH NET PRO ADVANTEK DE 8 PUERTOS</c:v>
                  </c:pt>
                  <c:pt idx="154">
                    <c:v>SCANER</c:v>
                  </c:pt>
                  <c:pt idx="155">
                    <c:v>PANTALLA DE PROYECCION </c:v>
                  </c:pt>
                  <c:pt idx="156">
                    <c:v>MONITORES DELL DE 15 PULGADAS</c:v>
                  </c:pt>
                  <c:pt idx="157">
                    <c:v>SWITCH CISCO CODETEL 24 PUERTO</c:v>
                  </c:pt>
                  <c:pt idx="158">
                    <c:v>SWITCH 24 PÚERTOS NET </c:v>
                  </c:pt>
                  <c:pt idx="159">
                    <c:v>MONITORES DE 19 PULGADAS</c:v>
                  </c:pt>
                  <c:pt idx="160">
                    <c:v>SCANNER BENQ</c:v>
                  </c:pt>
                  <c:pt idx="161">
                    <c:v>IMPRESORAS HP DESKJET D 2660</c:v>
                  </c:pt>
                  <c:pt idx="162">
                    <c:v>LICENCIAS DE  TELEFONOS IP</c:v>
                  </c:pt>
                  <c:pt idx="163">
                    <c:v>SERVIDORES DELL</c:v>
                  </c:pt>
                  <c:pt idx="164">
                    <c:v>TELEFONOS IP</c:v>
                  </c:pt>
                  <c:pt idx="165">
                    <c:v>MOUSE PAD</c:v>
                  </c:pt>
                  <c:pt idx="166">
                    <c:v>CONTROL REMOTO</c:v>
                  </c:pt>
                  <c:pt idx="167">
                    <c:v>COPAS DE MEDIDA</c:v>
                  </c:pt>
                  <c:pt idx="168">
                    <c:v>CENTIMETRO DE MEDIDA</c:v>
                  </c:pt>
                  <c:pt idx="169">
                    <c:v>BORDES DE PIZARRA</c:v>
                  </c:pt>
                  <c:pt idx="170">
                    <c:v>COMPAS PARA ESTUDIANTES</c:v>
                  </c:pt>
                  <c:pt idx="171">
                    <c:v>MAGIC MOUSE INALAMBRICO  (WIRELES MULTI TOUCH MOUSE MARCA APPLE)</c:v>
                  </c:pt>
                  <c:pt idx="172">
                    <c:v>MICROFONOS INALAMBRICOS DE BUENA CALIDAD</c:v>
                  </c:pt>
                  <c:pt idx="173">
                    <c:v>GRABADORA DE AUDIO DIGITAL WS801/MP3 Y WMA STEREO RECORDING</c:v>
                  </c:pt>
                  <c:pt idx="174">
                    <c:v>TARJETA DE MEMORIA DE 64GB AJ-P2E064</c:v>
                  </c:pt>
                  <c:pt idx="175">
                    <c:v>BULTO PARA CAMARA P2 200</c:v>
                  </c:pt>
                  <c:pt idx="176">
                    <c:v>LECTOR DE TARJETA AJ-P2E064</c:v>
                  </c:pt>
                  <c:pt idx="177">
                    <c:v>CASSETEES MINI DV (CINTAS MAGNETICA) CINTAS PREMIUN</c:v>
                  </c:pt>
                  <c:pt idx="178">
                    <c:v>TABLAS PERIODICAS</c:v>
                  </c:pt>
                  <c:pt idx="179">
                    <c:v>RANGO DE EQUIVALENCIA</c:v>
                  </c:pt>
                  <c:pt idx="180">
                    <c:v>PITOS</c:v>
                  </c:pt>
                  <c:pt idx="181">
                    <c:v>RELOJES PARA ESTUDIANTES </c:v>
                  </c:pt>
                  <c:pt idx="182">
                    <c:v>CIRCULOS DE FRACCIONES</c:v>
                  </c:pt>
                  <c:pt idx="183">
                    <c:v>TANGRAN</c:v>
                  </c:pt>
                  <c:pt idx="184">
                    <c:v> JUEGO DE FORMAR  FRASES</c:v>
                  </c:pt>
                  <c:pt idx="185">
                    <c:v>ASOCIACION DE PALABRAS CONTRARIAS</c:v>
                  </c:pt>
                  <c:pt idx="186">
                    <c:v>ESCARCHA</c:v>
                  </c:pt>
                  <c:pt idx="187">
                    <c:v>RELOJ DEL PROFESOR</c:v>
                  </c:pt>
                  <c:pt idx="188">
                    <c:v>FIGURA CONTABLE</c:v>
                  </c:pt>
                  <c:pt idx="189">
                    <c:v>JUEGO DE ANGULOS</c:v>
                  </c:pt>
                  <c:pt idx="190">
                    <c:v>COMPAS DE ESTUDIANTE</c:v>
                  </c:pt>
                  <c:pt idx="191">
                    <c:v>BALANZA O PESA</c:v>
                  </c:pt>
                  <c:pt idx="192">
                    <c:v>PINCEL # 10</c:v>
                  </c:pt>
                  <c:pt idx="193">
                    <c:v>PINCEL  # 14</c:v>
                  </c:pt>
                  <c:pt idx="194">
                    <c:v>JUEGO DE ABECEDARIO</c:v>
                  </c:pt>
                  <c:pt idx="195">
                    <c:v>CENTIMETRO </c:v>
                  </c:pt>
                  <c:pt idx="196">
                    <c:v>FLAUTA TRAVERSA ESTANDAR </c:v>
                  </c:pt>
                  <c:pt idx="197">
                    <c:v>MICROSCOPIO</c:v>
                  </c:pt>
                  <c:pt idx="198">
                    <c:v>SAXOFON ALTO ESTANDAR</c:v>
                  </c:pt>
                  <c:pt idx="199">
                    <c:v>TUBA  EB</c:v>
                  </c:pt>
                  <c:pt idx="200">
                    <c:v>TROMPA</c:v>
                  </c:pt>
                  <c:pt idx="201">
                    <c:v>GRABADORA DIGITAL OLYMPUS WS-822, VOICE RECORDER</c:v>
                  </c:pt>
                  <c:pt idx="202">
                    <c:v>MICROFONO GE TLX-CNF100 TIPO CUELLO</c:v>
                  </c:pt>
                  <c:pt idx="203">
                    <c:v>SET DE PIEZAS ROBOTICAS PARA NIÑOS DEL 1ER CICLO DE BASICA WEDO</c:v>
                  </c:pt>
                  <c:pt idx="204">
                    <c:v>SET DE PIEZAS ROBOTICAS ADICIONALES PARA SET DE EQUIPOS PRINCIPALES PARA NIÑOS DESDE 1ER CICLO DE BASICA</c:v>
                  </c:pt>
                  <c:pt idx="205">
                    <c:v>LICENCIA DE SOFTWARE PARA SET DE PIEZAS DE ROBOTICA PARA NIÑOS DE 1ER CICLO DE BASICA WEDO</c:v>
                  </c:pt>
                  <c:pt idx="206">
                    <c:v>SET  DE ROBOTICA PAR NIÑOS DE 2DO CICLO DE BASICA HASTA MEDIA</c:v>
                  </c:pt>
                  <c:pt idx="207">
                    <c:v>SET DE PIEZAS DE ROBOTICA ADICIONALES PARA SET DE EQUIPOS PRINCIPALES PARA NIÑOS DESDE 2DO CICLO DE BASICA A MEDIA</c:v>
                  </c:pt>
                  <c:pt idx="208">
                    <c:v>SOFTWARE Y LICENCIA DE SITIO PARA SET DE PIEZAS DE ROBOTICA PARA NIÑO DE 2DO CICLO DE BASICA A MEDIA</c:v>
                  </c:pt>
                  <c:pt idx="209">
                    <c:v>SENSOR DE TEMPERATURA V46</c:v>
                  </c:pt>
                  <c:pt idx="210">
                    <c:v>SENSOR DE SONIDO V120</c:v>
                  </c:pt>
                  <c:pt idx="212">
                    <c:v>28.87 cjas de 48 und. c/u</c:v>
                  </c:pt>
                  <c:pt idx="213">
                    <c:v>2,808  cjas de 1 und. c/u</c:v>
                  </c:pt>
                  <c:pt idx="214">
                    <c:v>153 cjas de 1 und. c/u</c:v>
                  </c:pt>
                  <c:pt idx="215">
                    <c:v>392 cjas de 1 und. c/u</c:v>
                  </c:pt>
                  <c:pt idx="216">
                    <c:v>1 cjas de 1 und. </c:v>
                  </c:pt>
                  <c:pt idx="217">
                    <c:v>6 cjas de 1 und. c/u</c:v>
                  </c:pt>
                  <c:pt idx="218">
                    <c:v>65 cajas  de 1/2 unidad por caja</c:v>
                  </c:pt>
                  <c:pt idx="219">
                    <c:v>104 cjas de 1 und. c/u</c:v>
                  </c:pt>
                  <c:pt idx="220">
                    <c:v>3 cjas de 1 und. c/u</c:v>
                  </c:pt>
                  <c:pt idx="221">
                    <c:v>2 cjas de 1 und. c/u</c:v>
                  </c:pt>
                  <c:pt idx="222">
                    <c:v>1 cjas de 1 und. </c:v>
                  </c:pt>
                  <c:pt idx="223">
                    <c:v>8 cjas de 1 und. c/u</c:v>
                  </c:pt>
                  <c:pt idx="224">
                    <c:v>1 cjas de 1 und. </c:v>
                  </c:pt>
                  <c:pt idx="225">
                    <c:v>992 cjas de 4 und. c/u</c:v>
                  </c:pt>
                  <c:pt idx="226">
                    <c:v>99 cjas de 8 und. c/u</c:v>
                  </c:pt>
                  <c:pt idx="227">
                    <c:v>54 cjas de 1 und. c/u</c:v>
                  </c:pt>
                  <c:pt idx="228">
                    <c:v>296 cjas de 1 und. c/u</c:v>
                  </c:pt>
                  <c:pt idx="229">
                    <c:v>14 cjas de 1 und. c/u</c:v>
                  </c:pt>
                  <c:pt idx="230">
                    <c:v>303 cjas de 1 und. c/u</c:v>
                  </c:pt>
                  <c:pt idx="231">
                    <c:v>312 cjas de 1 und. c/u</c:v>
                  </c:pt>
                  <c:pt idx="232">
                    <c:v>401 cjas de 1 und. </c:v>
                  </c:pt>
                  <c:pt idx="233">
                    <c:v>63.40 cjas de 5 und. </c:v>
                  </c:pt>
                  <c:pt idx="234">
                    <c:v>38.83 cjas de 200 und. c/u</c:v>
                  </c:pt>
                  <c:pt idx="235">
                    <c:v>699.5 cjas de 10 und. c/u</c:v>
                  </c:pt>
                  <c:pt idx="236">
                    <c:v>61.82 cjas de 50 und. c/u</c:v>
                  </c:pt>
                  <c:pt idx="237">
                    <c:v>107.8 cjas de 50 und. c/u</c:v>
                  </c:pt>
                  <c:pt idx="238">
                    <c:v>170.24 cjas de 25 und. c/u</c:v>
                  </c:pt>
                  <c:pt idx="239">
                    <c:v>200 cjas de 25 und. c/u</c:v>
                  </c:pt>
                  <c:pt idx="240">
                    <c:v>94 cjas de 1000 pies c/u</c:v>
                  </c:pt>
                  <c:pt idx="241">
                    <c:v> 31 cjas de 15 und. c/u</c:v>
                  </c:pt>
                  <c:pt idx="242">
                    <c:v>139 cjas de 50 und. c/u</c:v>
                  </c:pt>
                  <c:pt idx="243">
                    <c:v>50.5 cjas de 1000 und. c/u</c:v>
                  </c:pt>
                  <c:pt idx="244">
                    <c:v>54.3 cjas de 1000 und. c/u</c:v>
                  </c:pt>
                  <c:pt idx="245">
                    <c:v>1,203 und. </c:v>
                  </c:pt>
                  <c:pt idx="246">
                    <c:v>481 cjas de 1 und. c/u</c:v>
                  </c:pt>
                  <c:pt idx="247">
                    <c:v>9.62 cjas de 50 und. c/u</c:v>
                  </c:pt>
                  <c:pt idx="248">
                    <c:v>19.24 cjas de 50 und. c/u</c:v>
                  </c:pt>
                  <c:pt idx="249">
                    <c:v>24.06 cjas de 50 und. c/u</c:v>
                  </c:pt>
                  <c:pt idx="250">
                    <c:v>48.12 cjas de 50 und. c/u</c:v>
                  </c:pt>
                  <c:pt idx="251">
                    <c:v>319 cjas de 1 und. c/u</c:v>
                  </c:pt>
                  <c:pt idx="252">
                    <c:v>319 cjas de 1 und. c/u</c:v>
                  </c:pt>
                  <c:pt idx="253">
                    <c:v>325 cjas de 1 und. c/u</c:v>
                  </c:pt>
                  <c:pt idx="254">
                    <c:v>189 cjas de 1000 pies c/u</c:v>
                  </c:pt>
                  <c:pt idx="255">
                    <c:v>Cjas de 10 und.</c:v>
                  </c:pt>
                  <c:pt idx="256">
                    <c:v>64.72 cjas de 50 und. c/u</c:v>
                  </c:pt>
                  <c:pt idx="257">
                    <c:v>80.16 cjas de 25 und. c/u</c:v>
                  </c:pt>
                  <c:pt idx="258">
                    <c:v>14.28 cjas de 25 und. c/u</c:v>
                  </c:pt>
                  <c:pt idx="259">
                    <c:v>67.4 cjas de 50 und. c/u</c:v>
                  </c:pt>
                  <c:pt idx="260">
                    <c:v>cajas de 15 unidades</c:v>
                  </c:pt>
                  <c:pt idx="261">
                    <c:v>108.2 cjas de 50 und. c/u</c:v>
                  </c:pt>
                  <c:pt idx="262">
                    <c:v>49.4 cjas de 1000 und. c/u</c:v>
                  </c:pt>
                  <c:pt idx="263">
                    <c:v>48 cjas de 1000 und. c/u</c:v>
                  </c:pt>
                  <c:pt idx="264">
                    <c:v>1,102 unds.</c:v>
                  </c:pt>
                  <c:pt idx="265">
                    <c:v>8.92 cjas de 50 und. c/u</c:v>
                  </c:pt>
                  <c:pt idx="266">
                    <c:v>8.64 cjas de 50 und. c/u</c:v>
                  </c:pt>
                  <c:pt idx="267">
                    <c:v>15.48 cjas de 50 und. c/u</c:v>
                  </c:pt>
                  <c:pt idx="268">
                    <c:v>21.44 cjas de 50 und. c/u</c:v>
                  </c:pt>
                  <c:pt idx="269">
                    <c:v>22.11 cjas de 100und. c/u</c:v>
                  </c:pt>
                  <c:pt idx="270">
                    <c:v>6.48 cjas de 50 und. c/u</c:v>
                  </c:pt>
                  <c:pt idx="271">
                    <c:v>57 cjas de 1 und. c/u</c:v>
                  </c:pt>
                  <c:pt idx="272">
                    <c:v>6.28 cjas de 50 und. c/u</c:v>
                  </c:pt>
                  <c:pt idx="273">
                    <c:v> cjas de 50 und. c/u</c:v>
                  </c:pt>
                  <c:pt idx="274">
                    <c:v> cjas de 200 und. c/u</c:v>
                  </c:pt>
                  <c:pt idx="275">
                    <c:v>23 cjas de 1000 und. c/u</c:v>
                  </c:pt>
                  <c:pt idx="276">
                    <c:v>11.47 cjas de 1000 und. c/u</c:v>
                  </c:pt>
                  <c:pt idx="277">
                    <c:v>136 unds.</c:v>
                  </c:pt>
                  <c:pt idx="278">
                    <c:v>377.84 cjas de 25 und. c/u</c:v>
                  </c:pt>
                  <c:pt idx="279">
                    <c:v>unidades</c:v>
                  </c:pt>
                  <c:pt idx="280">
                    <c:v>unidades</c:v>
                  </c:pt>
                  <c:pt idx="281">
                    <c:v>109 cjas de 1 und. c/u</c:v>
                  </c:pt>
                  <c:pt idx="282">
                    <c:v>659 cjas de 1 und. c/u</c:v>
                  </c:pt>
                  <c:pt idx="283">
                    <c:v>965 cjas de 2 und. c/u</c:v>
                  </c:pt>
                  <c:pt idx="284">
                    <c:v>1199 cjas de 1 und. c/u</c:v>
                  </c:pt>
                  <c:pt idx="285">
                    <c:v>2287.5 cjas de 24 und. c/u</c:v>
                  </c:pt>
                  <c:pt idx="286">
                    <c:v>997.41 cjas de 24 und. c/u</c:v>
                  </c:pt>
                  <c:pt idx="287">
                    <c:v>20 cjas de 100 und. c/u</c:v>
                  </c:pt>
                  <c:pt idx="288">
                    <c:v>120 cjas de 10 und. c/u</c:v>
                  </c:pt>
                  <c:pt idx="289">
                    <c:v>20 cjas de 10 und. c/u</c:v>
                  </c:pt>
                  <c:pt idx="290">
                    <c:v>42 cjas de 1 und. c/u</c:v>
                  </c:pt>
                  <c:pt idx="291">
                    <c:v>120 cjas de 1 und. c/u</c:v>
                  </c:pt>
                  <c:pt idx="292">
                    <c:v>23.33 cjas de 12 und. c/u</c:v>
                  </c:pt>
                  <c:pt idx="293">
                    <c:v>58 cjas de 1 und. c/u</c:v>
                  </c:pt>
                  <c:pt idx="294">
                    <c:v>261 cjas de 1 und. c/u</c:v>
                  </c:pt>
                  <c:pt idx="295">
                    <c:v>1065 cjas de 72 und. c/u</c:v>
                  </c:pt>
                  <c:pt idx="296">
                    <c:v>236.27 sacos  de 450 und. c/u</c:v>
                  </c:pt>
                  <c:pt idx="297">
                    <c:v>68 cjas de 1 und. c/u</c:v>
                  </c:pt>
                  <c:pt idx="298">
                    <c:v>31.6 cjas de 250 und. c/u</c:v>
                  </c:pt>
                  <c:pt idx="299">
                    <c:v>16 cjas de 25 und. c/u</c:v>
                  </c:pt>
                  <c:pt idx="300">
                    <c:v>25 cjas de 40 und. c/u</c:v>
                  </c:pt>
                  <c:pt idx="301">
                    <c:v>104 cjas de 1 und. c/u</c:v>
                  </c:pt>
                  <c:pt idx="302">
                    <c:v>1100 cjas de 1 und. c/u</c:v>
                  </c:pt>
                  <c:pt idx="303">
                    <c:v>1 cja de 315 und. c/u</c:v>
                  </c:pt>
                  <c:pt idx="304">
                    <c:v>1 cja de 355 und. c/u</c:v>
                  </c:pt>
                  <c:pt idx="305">
                    <c:v>20 cjas de 6 und. c/u</c:v>
                  </c:pt>
                  <c:pt idx="306">
                    <c:v>9.25 cjas de 4 und. c/u</c:v>
                  </c:pt>
                  <c:pt idx="307">
                    <c:v>1 cja de 60 unds. </c:v>
                  </c:pt>
                  <c:pt idx="308">
                    <c:v>12 cjas de 1 und. c/u</c:v>
                  </c:pt>
                  <c:pt idx="309">
                    <c:v>2 cjas de 1 und. c/u</c:v>
                  </c:pt>
                  <c:pt idx="310">
                    <c:v>90  cjas de 20 und. c/u</c:v>
                  </c:pt>
                  <c:pt idx="311">
                    <c:v>1 cjas de 500 und. </c:v>
                  </c:pt>
                  <c:pt idx="312">
                    <c:v>1 cjas de 32 und. </c:v>
                  </c:pt>
                  <c:pt idx="313">
                    <c:v>5 cjas de 1 und. c/u</c:v>
                  </c:pt>
                  <c:pt idx="314">
                    <c:v>1 cjas de 1 und. </c:v>
                  </c:pt>
                  <c:pt idx="315">
                    <c:v>14 cjas de 1 und. c/u</c:v>
                  </c:pt>
                  <c:pt idx="316">
                    <c:v>7 cjas de 1 und. c/u</c:v>
                  </c:pt>
                  <c:pt idx="317">
                    <c:v>26 cjas de 1 und. c/u</c:v>
                  </c:pt>
                  <c:pt idx="318">
                    <c:v>19 cjas de 1 und. c/u</c:v>
                  </c:pt>
                  <c:pt idx="319">
                    <c:v>5 cjas de 1 und. c/u</c:v>
                  </c:pt>
                  <c:pt idx="320">
                    <c:v>1 cjas de 1 und. </c:v>
                  </c:pt>
                  <c:pt idx="321">
                    <c:v>9 cjas de 1 und. c/u</c:v>
                  </c:pt>
                  <c:pt idx="322">
                    <c:v>50 cjas de 1 und. c/u</c:v>
                  </c:pt>
                  <c:pt idx="323">
                    <c:v>4 cjas de 1 und. c/u</c:v>
                  </c:pt>
                  <c:pt idx="324">
                    <c:v>20 cjas de 1 und. c/u</c:v>
                  </c:pt>
                  <c:pt idx="325">
                    <c:v>4 cjas de 500 und. c/u</c:v>
                  </c:pt>
                  <c:pt idx="326">
                    <c:v>9 cjas de 72 und. c/u</c:v>
                  </c:pt>
                  <c:pt idx="327">
                    <c:v>20 cjas de 50 und. c/u</c:v>
                  </c:pt>
                  <c:pt idx="328">
                    <c:v>1 cja de 1,800 unds. </c:v>
                  </c:pt>
                  <c:pt idx="329">
                    <c:v>1 fardo de 1000 unds.</c:v>
                  </c:pt>
                  <c:pt idx="330">
                    <c:v>30 cjas de 100 und. c/u</c:v>
                  </c:pt>
                  <c:pt idx="331">
                    <c:v>1 cja de 1und.</c:v>
                  </c:pt>
                  <c:pt idx="332">
                    <c:v>1 cja de 1und. c/u</c:v>
                  </c:pt>
                  <c:pt idx="333">
                    <c:v>1 cja de 1und.</c:v>
                  </c:pt>
                  <c:pt idx="334">
                    <c:v>1 cja de 1und. c/u</c:v>
                  </c:pt>
                  <c:pt idx="335">
                    <c:v>1 cja de 1 und. c/u</c:v>
                  </c:pt>
                  <c:pt idx="336">
                    <c:v>1 cja de 1 und. </c:v>
                  </c:pt>
                  <c:pt idx="337">
                    <c:v>1 cja de 100 unds.</c:v>
                  </c:pt>
                  <c:pt idx="338">
                    <c:v>60 cja de 1000 und. </c:v>
                  </c:pt>
                  <c:pt idx="339">
                    <c:v>1 cja de 47 unds.</c:v>
                  </c:pt>
                  <c:pt idx="340">
                    <c:v>1 cja de 61 unds. </c:v>
                  </c:pt>
                  <c:pt idx="341">
                    <c:v>5 cjas de 548 und. c/u</c:v>
                  </c:pt>
                  <c:pt idx="342">
                    <c:v>1 cja de 140 unds.</c:v>
                  </c:pt>
                  <c:pt idx="343">
                    <c:v>1 cja de 398 unds. </c:v>
                  </c:pt>
                  <c:pt idx="344">
                    <c:v>1 cja de 1 und. c/u</c:v>
                  </c:pt>
                  <c:pt idx="345">
                    <c:v>1 cja de 110 und.</c:v>
                  </c:pt>
                  <c:pt idx="346">
                    <c:v>1 cja de 550 und.</c:v>
                  </c:pt>
                  <c:pt idx="347">
                    <c:v>1 cja de 70 und.</c:v>
                  </c:pt>
                  <c:pt idx="348">
                    <c:v>1 cja de 21 und.</c:v>
                  </c:pt>
                  <c:pt idx="349">
                    <c:v>1 cja de 256 und.</c:v>
                  </c:pt>
                  <c:pt idx="350">
                    <c:v>14.4 cja de 250 unds. c/u</c:v>
                  </c:pt>
                  <c:pt idx="351">
                    <c:v>1 cja de 30 unds.</c:v>
                  </c:pt>
                  <c:pt idx="352">
                    <c:v>1 cja de 643 unds.</c:v>
                  </c:pt>
                  <c:pt idx="353">
                    <c:v>1 cja de 600 unds.</c:v>
                  </c:pt>
                  <c:pt idx="354">
                    <c:v>6 cja de 35 unds. c/u</c:v>
                  </c:pt>
                  <c:pt idx="355">
                    <c:v>5 cja de 1,560 unds. c/u</c:v>
                  </c:pt>
                  <c:pt idx="356">
                    <c:v>300 cjas de 10 unds. c/u</c:v>
                  </c:pt>
                  <c:pt idx="357">
                    <c:v>1 caja de 1 und. </c:v>
                  </c:pt>
                  <c:pt idx="358">
                    <c:v>1 cja de 2 unds. c/u</c:v>
                  </c:pt>
                  <c:pt idx="359">
                    <c:v>1 cja de 1 und.</c:v>
                  </c:pt>
                  <c:pt idx="360">
                    <c:v>1 cja de 2 unds. c/u</c:v>
                  </c:pt>
                  <c:pt idx="361">
                    <c:v>]</c:v>
                  </c:pt>
                  <c:pt idx="362">
                    <c:v>CAJA DE 1 UNIDAD</c:v>
                  </c:pt>
                  <c:pt idx="363">
                    <c:v>UNIDAD</c:v>
                  </c:pt>
                  <c:pt idx="364">
                    <c:v>UNIDAD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</c:lvl>
              </c:multiLvlStrCache>
            </c:multiLvlStrRef>
          </c:cat>
          <c:val>
            <c:numRef>
              <c:f>'03-02-2016'!$G$6:$G$192</c:f>
              <c:numCache>
                <c:formatCode>_("RD$"* #,##0.00_);_("RD$"* \(#,##0.00\);_("RD$"* "-"??_);_(@_)</c:formatCode>
                <c:ptCount val="186"/>
                <c:pt idx="0">
                  <c:v>5112661.5199999996</c:v>
                </c:pt>
                <c:pt idx="1">
                  <c:v>15338319.68</c:v>
                </c:pt>
                <c:pt idx="2">
                  <c:v>101610861.764</c:v>
                </c:pt>
                <c:pt idx="3">
                  <c:v>104608524.39479999</c:v>
                </c:pt>
                <c:pt idx="4">
                  <c:v>10528768.536</c:v>
                </c:pt>
                <c:pt idx="5">
                  <c:v>4238188.2527999999</c:v>
                </c:pt>
                <c:pt idx="6">
                  <c:v>8540284.4795999993</c:v>
                </c:pt>
                <c:pt idx="7">
                  <c:v>81390500</c:v>
                </c:pt>
                <c:pt idx="8">
                  <c:v>3255620</c:v>
                </c:pt>
                <c:pt idx="9">
                  <c:v>157505582.84999999</c:v>
                </c:pt>
                <c:pt idx="10">
                  <c:v>118917506.64</c:v>
                </c:pt>
                <c:pt idx="11">
                  <c:v>114984518.142</c:v>
                </c:pt>
                <c:pt idx="12">
                  <c:v>9458741.8220000006</c:v>
                </c:pt>
                <c:pt idx="13">
                  <c:v>4047045.469</c:v>
                </c:pt>
                <c:pt idx="14">
                  <c:v>5274629.5</c:v>
                </c:pt>
                <c:pt idx="15">
                  <c:v>65308368.97200001</c:v>
                </c:pt>
                <c:pt idx="16">
                  <c:v>21024784.118799999</c:v>
                </c:pt>
                <c:pt idx="17">
                  <c:v>379960</c:v>
                </c:pt>
                <c:pt idx="18">
                  <c:v>1442582.6624</c:v>
                </c:pt>
                <c:pt idx="19">
                  <c:v>6746223.1704000002</c:v>
                </c:pt>
                <c:pt idx="20">
                  <c:v>1721347.2312</c:v>
                </c:pt>
                <c:pt idx="21">
                  <c:v>37868360.202399999</c:v>
                </c:pt>
                <c:pt idx="22">
                  <c:v>27823375.783599999</c:v>
                </c:pt>
                <c:pt idx="23">
                  <c:v>34739587.630000003</c:v>
                </c:pt>
                <c:pt idx="24">
                  <c:v>5104313.8695999999</c:v>
                </c:pt>
                <c:pt idx="25">
                  <c:v>1130738.1624</c:v>
                </c:pt>
                <c:pt idx="26">
                  <c:v>4111002</c:v>
                </c:pt>
                <c:pt idx="27">
                  <c:v>29088926.928200003</c:v>
                </c:pt>
                <c:pt idx="28">
                  <c:v>9481745.9573999997</c:v>
                </c:pt>
                <c:pt idx="29">
                  <c:v>24075563.411199998</c:v>
                </c:pt>
                <c:pt idx="30">
                  <c:v>35683.199999999997</c:v>
                </c:pt>
                <c:pt idx="31">
                  <c:v>171758.53439999997</c:v>
                </c:pt>
                <c:pt idx="32">
                  <c:v>11976435.783</c:v>
                </c:pt>
                <c:pt idx="33">
                  <c:v>6231114.1359999999</c:v>
                </c:pt>
                <c:pt idx="34">
                  <c:v>377386.69140000001</c:v>
                </c:pt>
                <c:pt idx="35">
                  <c:v>15670.4</c:v>
                </c:pt>
                <c:pt idx="36">
                  <c:v>12385.28</c:v>
                </c:pt>
                <c:pt idx="37">
                  <c:v>48000.04</c:v>
                </c:pt>
                <c:pt idx="38">
                  <c:v>56050</c:v>
                </c:pt>
                <c:pt idx="39">
                  <c:v>34352658.432000004</c:v>
                </c:pt>
                <c:pt idx="40">
                  <c:v>5142509.8560000006</c:v>
                </c:pt>
                <c:pt idx="41">
                  <c:v>59705.640000000007</c:v>
                </c:pt>
                <c:pt idx="42">
                  <c:v>6810960</c:v>
                </c:pt>
                <c:pt idx="43">
                  <c:v>3221.4</c:v>
                </c:pt>
                <c:pt idx="44">
                  <c:v>224731</c:v>
                </c:pt>
                <c:pt idx="45">
                  <c:v>3350256</c:v>
                </c:pt>
                <c:pt idx="46">
                  <c:v>283908</c:v>
                </c:pt>
                <c:pt idx="47">
                  <c:v>486278</c:v>
                </c:pt>
                <c:pt idx="48">
                  <c:v>241258.08</c:v>
                </c:pt>
                <c:pt idx="49">
                  <c:v>348336</c:v>
                </c:pt>
                <c:pt idx="50">
                  <c:v>43768.56</c:v>
                </c:pt>
                <c:pt idx="51">
                  <c:v>267070.58</c:v>
                </c:pt>
                <c:pt idx="52">
                  <c:v>209084.2</c:v>
                </c:pt>
                <c:pt idx="53">
                  <c:v>418900</c:v>
                </c:pt>
                <c:pt idx="54">
                  <c:v>594720</c:v>
                </c:pt>
                <c:pt idx="55">
                  <c:v>47726.28</c:v>
                </c:pt>
                <c:pt idx="56">
                  <c:v>510905.77999999997</c:v>
                </c:pt>
                <c:pt idx="57">
                  <c:v>176479.62</c:v>
                </c:pt>
                <c:pt idx="58">
                  <c:v>254304.15999999997</c:v>
                </c:pt>
                <c:pt idx="59">
                  <c:v>281068.92</c:v>
                </c:pt>
                <c:pt idx="60">
                  <c:v>57325.58</c:v>
                </c:pt>
                <c:pt idx="61">
                  <c:v>178220.12</c:v>
                </c:pt>
                <c:pt idx="62">
                  <c:v>63568.959999999999</c:v>
                </c:pt>
                <c:pt idx="63">
                  <c:v>97948.260000000009</c:v>
                </c:pt>
                <c:pt idx="64">
                  <c:v>76655.16</c:v>
                </c:pt>
                <c:pt idx="65">
                  <c:v>25220.14</c:v>
                </c:pt>
                <c:pt idx="66">
                  <c:v>24467.3</c:v>
                </c:pt>
                <c:pt idx="67">
                  <c:v>3489850</c:v>
                </c:pt>
                <c:pt idx="68">
                  <c:v>1561140</c:v>
                </c:pt>
                <c:pt idx="69">
                  <c:v>27659.200000000001</c:v>
                </c:pt>
                <c:pt idx="70">
                  <c:v>148138.37999999998</c:v>
                </c:pt>
                <c:pt idx="71">
                  <c:v>32015.760000000002</c:v>
                </c:pt>
                <c:pt idx="72">
                  <c:v>29066.940000000002</c:v>
                </c:pt>
                <c:pt idx="73">
                  <c:v>47719.199999999997</c:v>
                </c:pt>
                <c:pt idx="74">
                  <c:v>48483.839999999997</c:v>
                </c:pt>
                <c:pt idx="75">
                  <c:v>595392.60000000009</c:v>
                </c:pt>
                <c:pt idx="76">
                  <c:v>168100.44</c:v>
                </c:pt>
                <c:pt idx="77">
                  <c:v>217171.91999999998</c:v>
                </c:pt>
                <c:pt idx="78">
                  <c:v>257471.28</c:v>
                </c:pt>
                <c:pt idx="79">
                  <c:v>53154.280000000006</c:v>
                </c:pt>
                <c:pt idx="80">
                  <c:v>147837.47999999998</c:v>
                </c:pt>
                <c:pt idx="81">
                  <c:v>45529.119999999995</c:v>
                </c:pt>
                <c:pt idx="82">
                  <c:v>87282.240000000005</c:v>
                </c:pt>
                <c:pt idx="83">
                  <c:v>70442.459999999992</c:v>
                </c:pt>
                <c:pt idx="84">
                  <c:v>10322.64</c:v>
                </c:pt>
                <c:pt idx="85">
                  <c:v>6793.26</c:v>
                </c:pt>
                <c:pt idx="86">
                  <c:v>25565.88</c:v>
                </c:pt>
                <c:pt idx="87">
                  <c:v>36617.760000000002</c:v>
                </c:pt>
                <c:pt idx="88">
                  <c:v>86069.2</c:v>
                </c:pt>
                <c:pt idx="89">
                  <c:v>81540.36</c:v>
                </c:pt>
                <c:pt idx="90">
                  <c:v>54157.279999999999</c:v>
                </c:pt>
                <c:pt idx="91">
                  <c:v>31775.039999999997</c:v>
                </c:pt>
                <c:pt idx="92">
                  <c:v>471262.5</c:v>
                </c:pt>
                <c:pt idx="93">
                  <c:v>8878.32</c:v>
                </c:pt>
                <c:pt idx="94">
                  <c:v>2777.7200000000003</c:v>
                </c:pt>
                <c:pt idx="95">
                  <c:v>2867931</c:v>
                </c:pt>
                <c:pt idx="96">
                  <c:v>26625047.822999999</c:v>
                </c:pt>
                <c:pt idx="97">
                  <c:v>55697460.839999996</c:v>
                </c:pt>
                <c:pt idx="98">
                  <c:v>11937543.75</c:v>
                </c:pt>
                <c:pt idx="99">
                  <c:v>16843320</c:v>
                </c:pt>
                <c:pt idx="100">
                  <c:v>7344178.4000000004</c:v>
                </c:pt>
                <c:pt idx="101">
                  <c:v>826000</c:v>
                </c:pt>
                <c:pt idx="102">
                  <c:v>13688000</c:v>
                </c:pt>
                <c:pt idx="103">
                  <c:v>283200</c:v>
                </c:pt>
                <c:pt idx="104">
                  <c:v>153636</c:v>
                </c:pt>
                <c:pt idx="105">
                  <c:v>354000</c:v>
                </c:pt>
                <c:pt idx="106">
                  <c:v>198240</c:v>
                </c:pt>
                <c:pt idx="107">
                  <c:v>280604</c:v>
                </c:pt>
                <c:pt idx="108">
                  <c:v>110872.8</c:v>
                </c:pt>
                <c:pt idx="109">
                  <c:v>6324929.7999999998</c:v>
                </c:pt>
                <c:pt idx="110">
                  <c:v>25092228</c:v>
                </c:pt>
                <c:pt idx="111">
                  <c:v>746232</c:v>
                </c:pt>
                <c:pt idx="112">
                  <c:v>3011006</c:v>
                </c:pt>
                <c:pt idx="113">
                  <c:v>152928</c:v>
                </c:pt>
                <c:pt idx="114">
                  <c:v>5062200</c:v>
                </c:pt>
                <c:pt idx="115">
                  <c:v>596070.7696</c:v>
                </c:pt>
                <c:pt idx="116">
                  <c:v>908600</c:v>
                </c:pt>
                <c:pt idx="117">
                  <c:v>87349.5</c:v>
                </c:pt>
                <c:pt idx="118">
                  <c:v>125670</c:v>
                </c:pt>
                <c:pt idx="119">
                  <c:v>585280</c:v>
                </c:pt>
                <c:pt idx="120">
                  <c:v>174640</c:v>
                </c:pt>
                <c:pt idx="121">
                  <c:v>84960</c:v>
                </c:pt>
                <c:pt idx="122">
                  <c:v>575646.48</c:v>
                </c:pt>
                <c:pt idx="123">
                  <c:v>8614</c:v>
                </c:pt>
                <c:pt idx="124">
                  <c:v>2012617.44</c:v>
                </c:pt>
                <c:pt idx="125">
                  <c:v>27730</c:v>
                </c:pt>
                <c:pt idx="126">
                  <c:v>45312</c:v>
                </c:pt>
                <c:pt idx="127">
                  <c:v>12390</c:v>
                </c:pt>
                <c:pt idx="128">
                  <c:v>9204</c:v>
                </c:pt>
                <c:pt idx="129">
                  <c:v>133812</c:v>
                </c:pt>
                <c:pt idx="130">
                  <c:v>34237.700000000004</c:v>
                </c:pt>
                <c:pt idx="131">
                  <c:v>515424</c:v>
                </c:pt>
                <c:pt idx="132">
                  <c:v>320606</c:v>
                </c:pt>
                <c:pt idx="133">
                  <c:v>28320</c:v>
                </c:pt>
                <c:pt idx="134">
                  <c:v>8850</c:v>
                </c:pt>
                <c:pt idx="135">
                  <c:v>82836</c:v>
                </c:pt>
                <c:pt idx="136">
                  <c:v>141600</c:v>
                </c:pt>
                <c:pt idx="137">
                  <c:v>186440</c:v>
                </c:pt>
                <c:pt idx="138">
                  <c:v>389400</c:v>
                </c:pt>
                <c:pt idx="139">
                  <c:v>158120</c:v>
                </c:pt>
                <c:pt idx="140">
                  <c:v>229392</c:v>
                </c:pt>
                <c:pt idx="141">
                  <c:v>413000</c:v>
                </c:pt>
                <c:pt idx="142">
                  <c:v>78588</c:v>
                </c:pt>
                <c:pt idx="143">
                  <c:v>295000</c:v>
                </c:pt>
                <c:pt idx="144">
                  <c:v>237180</c:v>
                </c:pt>
                <c:pt idx="145">
                  <c:v>4594.92</c:v>
                </c:pt>
                <c:pt idx="146">
                  <c:v>82128</c:v>
                </c:pt>
                <c:pt idx="147">
                  <c:v>5197.8999999999996</c:v>
                </c:pt>
                <c:pt idx="148">
                  <c:v>138012.79999999999</c:v>
                </c:pt>
                <c:pt idx="149">
                  <c:v>4283.3999999999996</c:v>
                </c:pt>
                <c:pt idx="150">
                  <c:v>279058.2</c:v>
                </c:pt>
                <c:pt idx="151">
                  <c:v>18880</c:v>
                </c:pt>
                <c:pt idx="152">
                  <c:v>14160000</c:v>
                </c:pt>
                <c:pt idx="153">
                  <c:v>6156.0599999999995</c:v>
                </c:pt>
                <c:pt idx="154">
                  <c:v>12956.4</c:v>
                </c:pt>
                <c:pt idx="155">
                  <c:v>294221.2</c:v>
                </c:pt>
                <c:pt idx="156">
                  <c:v>18998</c:v>
                </c:pt>
                <c:pt idx="157">
                  <c:v>52130.039999999994</c:v>
                </c:pt>
                <c:pt idx="158">
                  <c:v>1642.56</c:v>
                </c:pt>
                <c:pt idx="159">
                  <c:v>16225</c:v>
                </c:pt>
                <c:pt idx="160">
                  <c:v>49324.000000000007</c:v>
                </c:pt>
                <c:pt idx="161">
                  <c:v>16520</c:v>
                </c:pt>
                <c:pt idx="162">
                  <c:v>4856.88</c:v>
                </c:pt>
                <c:pt idx="163">
                  <c:v>40176.639999999999</c:v>
                </c:pt>
                <c:pt idx="164">
                  <c:v>161424</c:v>
                </c:pt>
                <c:pt idx="165">
                  <c:v>38940</c:v>
                </c:pt>
                <c:pt idx="166">
                  <c:v>31108.34</c:v>
                </c:pt>
                <c:pt idx="167">
                  <c:v>33984</c:v>
                </c:pt>
                <c:pt idx="168">
                  <c:v>47329.799999999996</c:v>
                </c:pt>
                <c:pt idx="169">
                  <c:v>239304</c:v>
                </c:pt>
                <c:pt idx="170">
                  <c:v>16470000</c:v>
                </c:pt>
                <c:pt idx="171">
                  <c:v>70000</c:v>
                </c:pt>
                <c:pt idx="172">
                  <c:v>20220000</c:v>
                </c:pt>
                <c:pt idx="173">
                  <c:v>10837500</c:v>
                </c:pt>
                <c:pt idx="174">
                  <c:v>11962500</c:v>
                </c:pt>
                <c:pt idx="175">
                  <c:v>12640.041999999999</c:v>
                </c:pt>
                <c:pt idx="176">
                  <c:v>26620.800000000003</c:v>
                </c:pt>
                <c:pt idx="177">
                  <c:v>43270600</c:v>
                </c:pt>
                <c:pt idx="178">
                  <c:v>7327800</c:v>
                </c:pt>
                <c:pt idx="179">
                  <c:v>13272640</c:v>
                </c:pt>
                <c:pt idx="180">
                  <c:v>118826000</c:v>
                </c:pt>
                <c:pt idx="181">
                  <c:v>13556430</c:v>
                </c:pt>
                <c:pt idx="182">
                  <c:v>11030640</c:v>
                </c:pt>
                <c:pt idx="183">
                  <c:v>14348800</c:v>
                </c:pt>
                <c:pt idx="184">
                  <c:v>8923160</c:v>
                </c:pt>
                <c:pt idx="185">
                  <c:v>1589457954.9788005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8-44B1-B512-CC3E4C1D4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122976"/>
        <c:axId val="168123368"/>
      </c:barChart>
      <c:catAx>
        <c:axId val="16812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8123368"/>
        <c:crosses val="autoZero"/>
        <c:auto val="1"/>
        <c:lblAlgn val="ctr"/>
        <c:lblOffset val="100"/>
        <c:noMultiLvlLbl val="0"/>
      </c:catAx>
      <c:valAx>
        <c:axId val="16812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D$&quot;* #,##0.00_);_(&quot;RD$&quot;* \(#,##0.00\);_(&quot;RD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812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B1" workbookViewId="0">
      <selection sqref="A1:H192"/>
    </sheetView>
  </sheetViews>
  <sheetFormatPr baseColWidth="10" defaultRowHeight="15" x14ac:dyDescent="0.25"/>
  <cols>
    <col min="1" max="1" width="16.42578125" hidden="1" customWidth="1"/>
    <col min="2" max="2" width="38.42578125" customWidth="1"/>
    <col min="3" max="3" width="11.42578125" customWidth="1"/>
    <col min="4" max="4" width="11.42578125" hidden="1" customWidth="1"/>
    <col min="5" max="5" width="25.7109375" customWidth="1"/>
    <col min="6" max="6" width="20" customWidth="1"/>
    <col min="7" max="7" width="22.5703125" customWidth="1"/>
  </cols>
  <sheetData>
    <row r="1" spans="1:8" ht="18" x14ac:dyDescent="0.25">
      <c r="A1" s="367" t="s">
        <v>376</v>
      </c>
      <c r="B1" s="367"/>
      <c r="C1" s="367"/>
      <c r="D1" s="367"/>
      <c r="E1" s="367"/>
      <c r="F1" s="367"/>
      <c r="G1" s="367"/>
      <c r="H1" s="367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368" t="s">
        <v>377</v>
      </c>
      <c r="B3" s="369"/>
      <c r="C3" s="369"/>
      <c r="D3" s="369"/>
      <c r="E3" s="369"/>
      <c r="F3" s="369"/>
      <c r="G3" s="369"/>
      <c r="H3" s="369"/>
    </row>
    <row r="4" spans="1:8" ht="16.5" x14ac:dyDescent="0.3">
      <c r="A4" s="2"/>
      <c r="B4" s="5"/>
      <c r="C4" s="4"/>
      <c r="D4" s="4"/>
      <c r="E4" s="4"/>
      <c r="F4" s="364"/>
      <c r="G4" s="364"/>
    </row>
    <row r="5" spans="1:8" ht="66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10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359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359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359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359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359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359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359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359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365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365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365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365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365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365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365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365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366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18.75" customHeight="1" x14ac:dyDescent="0.3">
      <c r="A24" s="362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363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363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363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363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363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363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customHeight="1" x14ac:dyDescent="0.3">
      <c r="A31" s="363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hidden="1" x14ac:dyDescent="0.3">
      <c r="A32" s="363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ref="F32:F33" si="2">D32*0.18+D32</f>
        <v>951.7998</v>
      </c>
      <c r="G32" s="15">
        <f t="shared" ref="G32:G33" si="3">C32*F32</f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2"/>
        <v>2478</v>
      </c>
      <c r="G33" s="15">
        <f t="shared" si="3"/>
        <v>4111002</v>
      </c>
    </row>
    <row r="34" spans="1:7" ht="22.5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1.5" customHeight="1" x14ac:dyDescent="0.3">
      <c r="A35" s="10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10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10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359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28.5" customHeight="1" x14ac:dyDescent="0.3">
      <c r="A39" s="359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359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359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0" customHeight="1" x14ac:dyDescent="0.3">
      <c r="A42" s="359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28.5" customHeight="1" x14ac:dyDescent="0.3">
      <c r="A43" s="359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10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10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359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359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359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359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359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359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1.5" customHeight="1" x14ac:dyDescent="0.3">
      <c r="A52" s="359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359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359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359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359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359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359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359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359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23.25" customHeight="1" x14ac:dyDescent="0.3">
      <c r="A61" s="359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359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359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359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359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359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359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359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359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359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359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4">D71*0.18+D71</f>
        <v>31.86</v>
      </c>
      <c r="G71" s="15">
        <f t="shared" ref="G71:G134" si="5">C71*F71</f>
        <v>76655.16</v>
      </c>
    </row>
    <row r="72" spans="1:7" ht="33.75" customHeight="1" x14ac:dyDescent="0.3">
      <c r="A72" s="359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4"/>
        <v>79.06</v>
      </c>
      <c r="G72" s="15">
        <f t="shared" si="5"/>
        <v>25220.14</v>
      </c>
    </row>
    <row r="73" spans="1:7" ht="29.25" customHeight="1" x14ac:dyDescent="0.3">
      <c r="A73" s="359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4"/>
        <v>76.7</v>
      </c>
      <c r="G73" s="15">
        <f t="shared" si="5"/>
        <v>24467.3</v>
      </c>
    </row>
    <row r="74" spans="1:7" ht="22.5" customHeight="1" x14ac:dyDescent="0.3">
      <c r="A74" s="359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4"/>
        <v>10738</v>
      </c>
      <c r="G74" s="15">
        <f t="shared" si="5"/>
        <v>3489850</v>
      </c>
    </row>
    <row r="75" spans="1:7" ht="22.5" customHeight="1" x14ac:dyDescent="0.3">
      <c r="A75" s="359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4"/>
        <v>8260</v>
      </c>
      <c r="G75" s="15">
        <f t="shared" si="5"/>
        <v>1561140</v>
      </c>
    </row>
    <row r="76" spans="1:7" ht="24" customHeight="1" x14ac:dyDescent="0.3">
      <c r="A76" s="359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4"/>
        <v>94.4</v>
      </c>
      <c r="G76" s="15">
        <f t="shared" si="5"/>
        <v>27659.200000000001</v>
      </c>
    </row>
    <row r="77" spans="1:7" ht="21.75" customHeight="1" x14ac:dyDescent="0.3">
      <c r="A77" s="359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4"/>
        <v>46.019999999999996</v>
      </c>
      <c r="G77" s="15">
        <f t="shared" si="5"/>
        <v>148138.37999999998</v>
      </c>
    </row>
    <row r="78" spans="1:7" ht="21" customHeight="1" x14ac:dyDescent="0.3">
      <c r="A78" s="359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4"/>
        <v>44.84</v>
      </c>
      <c r="G78" s="15">
        <f t="shared" si="5"/>
        <v>32015.760000000002</v>
      </c>
    </row>
    <row r="79" spans="1:7" ht="30" customHeight="1" x14ac:dyDescent="0.3">
      <c r="A79" s="359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4"/>
        <v>81.42</v>
      </c>
      <c r="G79" s="15">
        <f t="shared" si="5"/>
        <v>29066.940000000002</v>
      </c>
    </row>
    <row r="80" spans="1:7" ht="16.5" x14ac:dyDescent="0.3">
      <c r="A80" s="359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4"/>
        <v>14.16</v>
      </c>
      <c r="G80" s="15">
        <f t="shared" si="5"/>
        <v>47719.199999999997</v>
      </c>
    </row>
    <row r="81" spans="1:7" ht="16.5" x14ac:dyDescent="0.3">
      <c r="A81" s="359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4"/>
        <v>378.78</v>
      </c>
      <c r="G81" s="15">
        <f t="shared" si="5"/>
        <v>48483.839999999997</v>
      </c>
    </row>
    <row r="82" spans="1:7" ht="16.5" x14ac:dyDescent="0.3">
      <c r="A82" s="359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4"/>
        <v>129.80000000000001</v>
      </c>
      <c r="G82" s="15">
        <f t="shared" si="5"/>
        <v>595392.60000000009</v>
      </c>
    </row>
    <row r="83" spans="1:7" ht="16.5" x14ac:dyDescent="0.3">
      <c r="A83" s="359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4"/>
        <v>3.54</v>
      </c>
      <c r="G83" s="15">
        <f t="shared" si="5"/>
        <v>168100.44</v>
      </c>
    </row>
    <row r="84" spans="1:7" ht="16.5" x14ac:dyDescent="0.3">
      <c r="A84" s="359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4"/>
        <v>4.72</v>
      </c>
      <c r="G84" s="15">
        <f t="shared" si="5"/>
        <v>217171.91999999998</v>
      </c>
    </row>
    <row r="85" spans="1:7" ht="16.5" x14ac:dyDescent="0.3">
      <c r="A85" s="359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4"/>
        <v>233.64</v>
      </c>
      <c r="G85" s="15">
        <f t="shared" si="5"/>
        <v>257471.28</v>
      </c>
    </row>
    <row r="86" spans="1:7" ht="16.5" x14ac:dyDescent="0.3">
      <c r="A86" s="359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4"/>
        <v>119.18</v>
      </c>
      <c r="G86" s="15">
        <f t="shared" si="5"/>
        <v>53154.280000000006</v>
      </c>
    </row>
    <row r="87" spans="1:7" ht="16.5" x14ac:dyDescent="0.3">
      <c r="A87" s="359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4"/>
        <v>370.52</v>
      </c>
      <c r="G87" s="15">
        <f t="shared" si="5"/>
        <v>147837.47999999998</v>
      </c>
    </row>
    <row r="88" spans="1:7" ht="16.5" x14ac:dyDescent="0.3">
      <c r="A88" s="359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4"/>
        <v>66.08</v>
      </c>
      <c r="G88" s="15">
        <f t="shared" si="5"/>
        <v>45529.119999999995</v>
      </c>
    </row>
    <row r="89" spans="1:7" ht="16.5" x14ac:dyDescent="0.3">
      <c r="A89" s="359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4"/>
        <v>81.42</v>
      </c>
      <c r="G89" s="15">
        <f t="shared" si="5"/>
        <v>87282.240000000005</v>
      </c>
    </row>
    <row r="90" spans="1:7" ht="16.5" x14ac:dyDescent="0.3">
      <c r="A90" s="359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4"/>
        <v>31.86</v>
      </c>
      <c r="G90" s="15">
        <f t="shared" si="5"/>
        <v>70442.459999999992</v>
      </c>
    </row>
    <row r="91" spans="1:7" ht="16.5" x14ac:dyDescent="0.3">
      <c r="A91" s="359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4"/>
        <v>31.86</v>
      </c>
      <c r="G91" s="15">
        <f t="shared" si="5"/>
        <v>10322.64</v>
      </c>
    </row>
    <row r="92" spans="1:7" ht="16.5" x14ac:dyDescent="0.3">
      <c r="A92" s="359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4"/>
        <v>119.18</v>
      </c>
      <c r="G92" s="15">
        <f t="shared" si="5"/>
        <v>6793.26</v>
      </c>
    </row>
    <row r="93" spans="1:7" ht="16.5" x14ac:dyDescent="0.3">
      <c r="A93" s="359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4"/>
        <v>81.42</v>
      </c>
      <c r="G93" s="15">
        <f t="shared" si="5"/>
        <v>25565.88</v>
      </c>
    </row>
    <row r="94" spans="1:7" ht="16.5" x14ac:dyDescent="0.3">
      <c r="A94" s="359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4"/>
        <v>14.16</v>
      </c>
      <c r="G94" s="15">
        <f t="shared" si="5"/>
        <v>36617.760000000002</v>
      </c>
    </row>
    <row r="95" spans="1:7" ht="16.5" x14ac:dyDescent="0.3">
      <c r="A95" s="359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4"/>
        <v>33.04</v>
      </c>
      <c r="G95" s="15">
        <f t="shared" si="5"/>
        <v>86069.2</v>
      </c>
    </row>
    <row r="96" spans="1:7" ht="16.5" x14ac:dyDescent="0.3">
      <c r="A96" s="359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4"/>
        <v>3.54</v>
      </c>
      <c r="G96" s="15">
        <f t="shared" si="5"/>
        <v>81540.36</v>
      </c>
    </row>
    <row r="97" spans="1:7" ht="16.5" x14ac:dyDescent="0.3">
      <c r="A97" s="359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4"/>
        <v>4.72</v>
      </c>
      <c r="G97" s="15">
        <f t="shared" si="5"/>
        <v>54157.279999999999</v>
      </c>
    </row>
    <row r="98" spans="1:7" ht="16.5" x14ac:dyDescent="0.3">
      <c r="A98" s="359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4"/>
        <v>233.64</v>
      </c>
      <c r="G98" s="15">
        <f t="shared" si="5"/>
        <v>31775.039999999997</v>
      </c>
    </row>
    <row r="99" spans="1:7" ht="16.5" x14ac:dyDescent="0.3">
      <c r="A99" s="359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4"/>
        <v>53.1</v>
      </c>
      <c r="G99" s="15">
        <f t="shared" si="5"/>
        <v>471262.5</v>
      </c>
    </row>
    <row r="100" spans="1:7" ht="16.5" x14ac:dyDescent="0.3">
      <c r="A100" s="360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4"/>
        <v>40.356000000000002</v>
      </c>
      <c r="G100" s="43">
        <f t="shared" si="5"/>
        <v>8878.32</v>
      </c>
    </row>
    <row r="101" spans="1:7" ht="16.5" x14ac:dyDescent="0.3">
      <c r="A101" s="361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4"/>
        <v>27.777200000000001</v>
      </c>
      <c r="G101" s="43">
        <f t="shared" si="5"/>
        <v>2777.7200000000003</v>
      </c>
    </row>
    <row r="102" spans="1:7" ht="16.5" x14ac:dyDescent="0.3">
      <c r="A102" s="10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4"/>
        <v>28969</v>
      </c>
      <c r="G102" s="15">
        <f t="shared" si="5"/>
        <v>2867931</v>
      </c>
    </row>
    <row r="103" spans="1:7" ht="16.5" x14ac:dyDescent="0.3">
      <c r="A103" s="10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4"/>
        <v>40402.197</v>
      </c>
      <c r="G103" s="15">
        <f t="shared" si="5"/>
        <v>26625047.822999999</v>
      </c>
    </row>
    <row r="104" spans="1:7" ht="16.5" x14ac:dyDescent="0.3">
      <c r="A104" s="10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4"/>
        <v>28858.787999999997</v>
      </c>
      <c r="G104" s="15">
        <f t="shared" si="5"/>
        <v>55697460.839999996</v>
      </c>
    </row>
    <row r="105" spans="1:7" ht="16.5" x14ac:dyDescent="0.3">
      <c r="A105" s="10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4"/>
        <v>9956.25</v>
      </c>
      <c r="G105" s="15">
        <f t="shared" si="5"/>
        <v>11937543.75</v>
      </c>
    </row>
    <row r="106" spans="1:7" ht="16.5" x14ac:dyDescent="0.3">
      <c r="A106" s="10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4"/>
        <v>306.8</v>
      </c>
      <c r="G106" s="15">
        <f t="shared" si="5"/>
        <v>16843320</v>
      </c>
    </row>
    <row r="107" spans="1:7" ht="16.5" x14ac:dyDescent="0.3">
      <c r="A107" s="10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4"/>
        <v>306.8</v>
      </c>
      <c r="G107" s="15">
        <f t="shared" si="5"/>
        <v>7344178.4000000004</v>
      </c>
    </row>
    <row r="108" spans="1:7" ht="16.5" x14ac:dyDescent="0.3">
      <c r="A108" s="10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4"/>
        <v>413</v>
      </c>
      <c r="G108" s="15">
        <f t="shared" si="5"/>
        <v>826000</v>
      </c>
    </row>
    <row r="109" spans="1:7" ht="16.5" x14ac:dyDescent="0.3">
      <c r="A109" s="10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4"/>
        <v>13688</v>
      </c>
      <c r="G109" s="15">
        <f t="shared" si="5"/>
        <v>13688000</v>
      </c>
    </row>
    <row r="110" spans="1:7" ht="16.5" x14ac:dyDescent="0.3">
      <c r="A110" s="10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4"/>
        <v>14160</v>
      </c>
      <c r="G110" s="15">
        <f t="shared" si="5"/>
        <v>283200</v>
      </c>
    </row>
    <row r="111" spans="1:7" ht="16.5" x14ac:dyDescent="0.3">
      <c r="A111" s="10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4"/>
        <v>3658</v>
      </c>
      <c r="G111" s="15">
        <f t="shared" si="5"/>
        <v>153636</v>
      </c>
    </row>
    <row r="112" spans="1:7" ht="16.5" x14ac:dyDescent="0.3">
      <c r="A112" s="10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4"/>
        <v>2950</v>
      </c>
      <c r="G112" s="15">
        <f t="shared" si="5"/>
        <v>354000</v>
      </c>
    </row>
    <row r="113" spans="1:7" ht="16.5" x14ac:dyDescent="0.3">
      <c r="A113" s="10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4"/>
        <v>708</v>
      </c>
      <c r="G113" s="15">
        <f t="shared" si="5"/>
        <v>198240</v>
      </c>
    </row>
    <row r="114" spans="1:7" ht="16.5" x14ac:dyDescent="0.3">
      <c r="A114" s="10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4"/>
        <v>4838</v>
      </c>
      <c r="G114" s="15">
        <f t="shared" si="5"/>
        <v>280604</v>
      </c>
    </row>
    <row r="115" spans="1:7" ht="16.5" x14ac:dyDescent="0.3">
      <c r="A115" s="10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4"/>
        <v>424.8</v>
      </c>
      <c r="G115" s="15">
        <f t="shared" si="5"/>
        <v>110872.8</v>
      </c>
    </row>
    <row r="116" spans="1:7" ht="16.5" x14ac:dyDescent="0.3">
      <c r="A116" s="10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4"/>
        <v>82.6</v>
      </c>
      <c r="G116" s="15">
        <f t="shared" si="5"/>
        <v>6324929.7999999998</v>
      </c>
    </row>
    <row r="117" spans="1:7" ht="16.5" x14ac:dyDescent="0.3">
      <c r="A117" s="10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4"/>
        <v>236</v>
      </c>
      <c r="G117" s="15">
        <f t="shared" si="5"/>
        <v>25092228</v>
      </c>
    </row>
    <row r="118" spans="1:7" ht="16.5" x14ac:dyDescent="0.3">
      <c r="A118" s="10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4"/>
        <v>10974</v>
      </c>
      <c r="G118" s="15">
        <f t="shared" si="5"/>
        <v>746232</v>
      </c>
    </row>
    <row r="119" spans="1:7" ht="16.5" x14ac:dyDescent="0.3">
      <c r="A119" s="10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4"/>
        <v>381.14</v>
      </c>
      <c r="G119" s="15">
        <f t="shared" si="5"/>
        <v>3011006</v>
      </c>
    </row>
    <row r="120" spans="1:7" ht="16.5" x14ac:dyDescent="0.3">
      <c r="A120" s="10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4"/>
        <v>382.32</v>
      </c>
      <c r="G120" s="15">
        <f t="shared" si="5"/>
        <v>152928</v>
      </c>
    </row>
    <row r="121" spans="1:7" ht="16.5" x14ac:dyDescent="0.3">
      <c r="A121" s="10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4"/>
        <v>5062.2</v>
      </c>
      <c r="G121" s="15">
        <f t="shared" si="5"/>
        <v>5062200</v>
      </c>
    </row>
    <row r="122" spans="1:7" ht="16.5" x14ac:dyDescent="0.3">
      <c r="A122" s="10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4"/>
        <v>6341.1783999999998</v>
      </c>
      <c r="G122" s="15">
        <f t="shared" si="5"/>
        <v>596070.7696</v>
      </c>
    </row>
    <row r="123" spans="1:7" ht="16.5" x14ac:dyDescent="0.3">
      <c r="A123" s="10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4"/>
        <v>826</v>
      </c>
      <c r="G123" s="15">
        <f t="shared" si="5"/>
        <v>908600</v>
      </c>
    </row>
    <row r="124" spans="1:7" ht="16.5" x14ac:dyDescent="0.3">
      <c r="A124" s="10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4"/>
        <v>277.3</v>
      </c>
      <c r="G124" s="15">
        <f t="shared" si="5"/>
        <v>87349.5</v>
      </c>
    </row>
    <row r="125" spans="1:7" ht="16.5" x14ac:dyDescent="0.3">
      <c r="A125" s="10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4"/>
        <v>354</v>
      </c>
      <c r="G125" s="15">
        <f t="shared" si="5"/>
        <v>125670</v>
      </c>
    </row>
    <row r="126" spans="1:7" ht="16.5" x14ac:dyDescent="0.3">
      <c r="A126" s="10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4"/>
        <v>4720</v>
      </c>
      <c r="G126" s="15">
        <f t="shared" si="5"/>
        <v>585280</v>
      </c>
    </row>
    <row r="127" spans="1:7" ht="16.5" x14ac:dyDescent="0.3">
      <c r="A127" s="10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4"/>
        <v>4720</v>
      </c>
      <c r="G127" s="15">
        <f t="shared" si="5"/>
        <v>174640</v>
      </c>
    </row>
    <row r="128" spans="1:7" ht="16.5" x14ac:dyDescent="0.3">
      <c r="A128" s="10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4"/>
        <v>1416</v>
      </c>
      <c r="G128" s="15">
        <f t="shared" si="5"/>
        <v>84960</v>
      </c>
    </row>
    <row r="129" spans="1:7" ht="16.5" x14ac:dyDescent="0.3">
      <c r="A129" s="10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4"/>
        <v>47970.54</v>
      </c>
      <c r="G129" s="15">
        <f t="shared" si="5"/>
        <v>575646.48</v>
      </c>
    </row>
    <row r="130" spans="1:7" ht="16.5" x14ac:dyDescent="0.3">
      <c r="A130" s="10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4"/>
        <v>4307</v>
      </c>
      <c r="G130" s="15">
        <f t="shared" si="5"/>
        <v>8614</v>
      </c>
    </row>
    <row r="131" spans="1:7" ht="16.5" x14ac:dyDescent="0.3">
      <c r="A131" s="10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4"/>
        <v>1118.1207999999999</v>
      </c>
      <c r="G131" s="15">
        <f t="shared" si="5"/>
        <v>2012617.44</v>
      </c>
    </row>
    <row r="132" spans="1:7" ht="16.5" x14ac:dyDescent="0.3">
      <c r="A132" s="10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4"/>
        <v>55.46</v>
      </c>
      <c r="G132" s="15">
        <f t="shared" si="5"/>
        <v>27730</v>
      </c>
    </row>
    <row r="133" spans="1:7" ht="16.5" x14ac:dyDescent="0.3">
      <c r="A133" s="10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4"/>
        <v>1416</v>
      </c>
      <c r="G133" s="15">
        <f t="shared" si="5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4"/>
        <v>2478</v>
      </c>
      <c r="G134" s="15">
        <f t="shared" si="5"/>
        <v>12390</v>
      </c>
    </row>
    <row r="135" spans="1:7" ht="16.5" x14ac:dyDescent="0.3">
      <c r="A135" s="10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6">D135*0.18+D135</f>
        <v>9204</v>
      </c>
      <c r="G135" s="15">
        <f t="shared" ref="G135:G191" si="7">C135*F135</f>
        <v>9204</v>
      </c>
    </row>
    <row r="136" spans="1:7" ht="16.5" x14ac:dyDescent="0.3">
      <c r="A136" s="10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6"/>
        <v>9558</v>
      </c>
      <c r="G136" s="15">
        <f t="shared" si="7"/>
        <v>133812</v>
      </c>
    </row>
    <row r="137" spans="1:7" ht="16.5" x14ac:dyDescent="0.3">
      <c r="A137" s="10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6"/>
        <v>4891.1000000000004</v>
      </c>
      <c r="G137" s="15">
        <f t="shared" si="7"/>
        <v>34237.700000000004</v>
      </c>
    </row>
    <row r="138" spans="1:7" ht="16.5" x14ac:dyDescent="0.3">
      <c r="A138" s="10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6"/>
        <v>19824</v>
      </c>
      <c r="G138" s="15">
        <f t="shared" si="7"/>
        <v>515424</v>
      </c>
    </row>
    <row r="139" spans="1:7" ht="16.5" x14ac:dyDescent="0.3">
      <c r="A139" s="10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6"/>
        <v>16874</v>
      </c>
      <c r="G139" s="15">
        <f t="shared" si="7"/>
        <v>320606</v>
      </c>
    </row>
    <row r="140" spans="1:7" ht="16.5" x14ac:dyDescent="0.3">
      <c r="A140" s="10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6"/>
        <v>5664</v>
      </c>
      <c r="G140" s="15">
        <f t="shared" si="7"/>
        <v>28320</v>
      </c>
    </row>
    <row r="141" spans="1:7" ht="16.5" x14ac:dyDescent="0.3">
      <c r="A141" s="10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6"/>
        <v>8850</v>
      </c>
      <c r="G141" s="15">
        <f t="shared" si="7"/>
        <v>8850</v>
      </c>
    </row>
    <row r="142" spans="1:7" ht="16.5" x14ac:dyDescent="0.3">
      <c r="A142" s="10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6"/>
        <v>9204</v>
      </c>
      <c r="G142" s="15">
        <f t="shared" si="7"/>
        <v>82836</v>
      </c>
    </row>
    <row r="143" spans="1:7" ht="16.5" x14ac:dyDescent="0.3">
      <c r="A143" s="10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6"/>
        <v>2832</v>
      </c>
      <c r="G143" s="15">
        <f t="shared" si="7"/>
        <v>141600</v>
      </c>
    </row>
    <row r="144" spans="1:7" ht="16.5" x14ac:dyDescent="0.3">
      <c r="A144" s="10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6"/>
        <v>46610</v>
      </c>
      <c r="G144" s="15">
        <f t="shared" si="7"/>
        <v>186440</v>
      </c>
    </row>
    <row r="145" spans="1:7" ht="16.5" x14ac:dyDescent="0.3">
      <c r="A145" s="10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6"/>
        <v>19470</v>
      </c>
      <c r="G145" s="15">
        <f t="shared" si="7"/>
        <v>389400</v>
      </c>
    </row>
    <row r="146" spans="1:7" ht="16.5" x14ac:dyDescent="0.3">
      <c r="A146" s="10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6"/>
        <v>79.06</v>
      </c>
      <c r="G146" s="15">
        <f t="shared" si="7"/>
        <v>158120</v>
      </c>
    </row>
    <row r="147" spans="1:7" ht="16.5" x14ac:dyDescent="0.3">
      <c r="A147" s="10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6"/>
        <v>354</v>
      </c>
      <c r="G147" s="15">
        <f t="shared" si="7"/>
        <v>229392</v>
      </c>
    </row>
    <row r="148" spans="1:7" ht="16.5" x14ac:dyDescent="0.3">
      <c r="A148" s="10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6"/>
        <v>413</v>
      </c>
      <c r="G148" s="15">
        <f t="shared" si="7"/>
        <v>413000</v>
      </c>
    </row>
    <row r="149" spans="1:7" ht="16.5" x14ac:dyDescent="0.3">
      <c r="A149" s="10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6"/>
        <v>43.66</v>
      </c>
      <c r="G149" s="15">
        <f t="shared" si="7"/>
        <v>78588</v>
      </c>
    </row>
    <row r="150" spans="1:7" ht="16.5" x14ac:dyDescent="0.3">
      <c r="A150" s="10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6"/>
        <v>295</v>
      </c>
      <c r="G150" s="15">
        <f t="shared" si="7"/>
        <v>295000</v>
      </c>
    </row>
    <row r="151" spans="1:7" ht="16.5" x14ac:dyDescent="0.3">
      <c r="A151" s="10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6"/>
        <v>79.06</v>
      </c>
      <c r="G151" s="15">
        <f t="shared" si="7"/>
        <v>237180</v>
      </c>
    </row>
    <row r="152" spans="1:7" ht="30.75" customHeight="1" x14ac:dyDescent="0.3">
      <c r="A152" s="10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6"/>
        <v>4594.92</v>
      </c>
      <c r="G152" s="15">
        <f t="shared" si="7"/>
        <v>4594.92</v>
      </c>
    </row>
    <row r="153" spans="1:7" ht="16.5" x14ac:dyDescent="0.3">
      <c r="A153" s="10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6"/>
        <v>41064</v>
      </c>
      <c r="G153" s="15">
        <f t="shared" si="7"/>
        <v>82128</v>
      </c>
    </row>
    <row r="154" spans="1:7" ht="32.25" customHeight="1" x14ac:dyDescent="0.3">
      <c r="A154" s="10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6"/>
        <v>5197.8999999999996</v>
      </c>
      <c r="G154" s="15">
        <f t="shared" si="7"/>
        <v>5197.8999999999996</v>
      </c>
    </row>
    <row r="155" spans="1:7" ht="16.5" x14ac:dyDescent="0.3">
      <c r="A155" s="10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6"/>
        <v>69006.399999999994</v>
      </c>
      <c r="G155" s="15">
        <f t="shared" si="7"/>
        <v>138012.79999999999</v>
      </c>
    </row>
    <row r="156" spans="1:7" ht="16.5" x14ac:dyDescent="0.3">
      <c r="A156" s="10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6"/>
        <v>2141.6999999999998</v>
      </c>
      <c r="G156" s="15">
        <f t="shared" si="7"/>
        <v>4283.3999999999996</v>
      </c>
    </row>
    <row r="157" spans="1:7" ht="16.5" x14ac:dyDescent="0.3">
      <c r="A157" s="10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6"/>
        <v>279058.2</v>
      </c>
      <c r="G157" s="15">
        <f t="shared" si="7"/>
        <v>279058.2</v>
      </c>
    </row>
    <row r="158" spans="1:7" ht="31.5" customHeight="1" x14ac:dyDescent="0.3">
      <c r="A158" s="10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6"/>
        <v>188.8</v>
      </c>
      <c r="G158" s="15">
        <f t="shared" si="7"/>
        <v>18880</v>
      </c>
    </row>
    <row r="159" spans="1:7" ht="20.25" customHeight="1" x14ac:dyDescent="0.3">
      <c r="A159" s="10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6"/>
        <v>236</v>
      </c>
      <c r="G159" s="15">
        <f t="shared" si="7"/>
        <v>14160000</v>
      </c>
    </row>
    <row r="160" spans="1:7" ht="21" customHeight="1" x14ac:dyDescent="0.3">
      <c r="A160" s="10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6"/>
        <v>130.97999999999999</v>
      </c>
      <c r="G160" s="15">
        <f t="shared" si="7"/>
        <v>6156.0599999999995</v>
      </c>
    </row>
    <row r="161" spans="1:7" ht="16.5" x14ac:dyDescent="0.3">
      <c r="A161" s="10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6"/>
        <v>212.4</v>
      </c>
      <c r="G161" s="15">
        <f t="shared" si="7"/>
        <v>12956.4</v>
      </c>
    </row>
    <row r="162" spans="1:7" ht="16.5" x14ac:dyDescent="0.3">
      <c r="A162" s="10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6"/>
        <v>107.38</v>
      </c>
      <c r="G162" s="15">
        <f t="shared" si="7"/>
        <v>294221.2</v>
      </c>
    </row>
    <row r="163" spans="1:7" ht="16.5" x14ac:dyDescent="0.3">
      <c r="A163" s="10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6"/>
        <v>135.69999999999999</v>
      </c>
      <c r="G163" s="15">
        <f t="shared" si="7"/>
        <v>18998</v>
      </c>
    </row>
    <row r="164" spans="1:7" ht="16.5" x14ac:dyDescent="0.3">
      <c r="A164" s="10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6"/>
        <v>130.97999999999999</v>
      </c>
      <c r="G164" s="15">
        <f t="shared" si="7"/>
        <v>52130.039999999994</v>
      </c>
    </row>
    <row r="165" spans="1:7" ht="16.5" x14ac:dyDescent="0.3">
      <c r="A165" s="10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6"/>
        <v>136.88</v>
      </c>
      <c r="G165" s="15">
        <f t="shared" si="7"/>
        <v>1642.56</v>
      </c>
    </row>
    <row r="166" spans="1:7" ht="16.5" x14ac:dyDescent="0.3">
      <c r="A166" s="10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6"/>
        <v>147.5</v>
      </c>
      <c r="G166" s="15">
        <f t="shared" si="7"/>
        <v>16225</v>
      </c>
    </row>
    <row r="167" spans="1:7" ht="16.5" x14ac:dyDescent="0.3">
      <c r="A167" s="10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6"/>
        <v>89.68</v>
      </c>
      <c r="G167" s="15">
        <f t="shared" si="7"/>
        <v>49324.000000000007</v>
      </c>
    </row>
    <row r="168" spans="1:7" ht="16.5" x14ac:dyDescent="0.3">
      <c r="A168" s="10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6"/>
        <v>236</v>
      </c>
      <c r="G168" s="15">
        <f t="shared" si="7"/>
        <v>16520</v>
      </c>
    </row>
    <row r="169" spans="1:7" ht="16.5" x14ac:dyDescent="0.3">
      <c r="A169" s="10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6"/>
        <v>231.28</v>
      </c>
      <c r="G169" s="15">
        <f t="shared" si="7"/>
        <v>4856.88</v>
      </c>
    </row>
    <row r="170" spans="1:7" ht="16.5" x14ac:dyDescent="0.3">
      <c r="A170" s="10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6"/>
        <v>156.94</v>
      </c>
      <c r="G170" s="15">
        <f t="shared" si="7"/>
        <v>40176.639999999999</v>
      </c>
    </row>
    <row r="171" spans="1:7" ht="16.5" x14ac:dyDescent="0.3">
      <c r="A171" s="10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6"/>
        <v>44.84</v>
      </c>
      <c r="G171" s="15">
        <f t="shared" si="7"/>
        <v>161424</v>
      </c>
    </row>
    <row r="172" spans="1:7" ht="16.5" x14ac:dyDescent="0.3">
      <c r="A172" s="10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6"/>
        <v>1298</v>
      </c>
      <c r="G172" s="15">
        <f t="shared" si="7"/>
        <v>38940</v>
      </c>
    </row>
    <row r="173" spans="1:7" ht="16.5" x14ac:dyDescent="0.3">
      <c r="A173" s="10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6"/>
        <v>48.38</v>
      </c>
      <c r="G173" s="15">
        <f t="shared" si="7"/>
        <v>31108.34</v>
      </c>
    </row>
    <row r="174" spans="1:7" ht="16.5" x14ac:dyDescent="0.3">
      <c r="A174" s="10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6"/>
        <v>56.64</v>
      </c>
      <c r="G174" s="15">
        <f t="shared" si="7"/>
        <v>33984</v>
      </c>
    </row>
    <row r="175" spans="1:7" ht="16.5" x14ac:dyDescent="0.3">
      <c r="A175" s="10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6"/>
        <v>225.38</v>
      </c>
      <c r="G175" s="15">
        <f t="shared" si="7"/>
        <v>47329.799999999996</v>
      </c>
    </row>
    <row r="176" spans="1:7" ht="16.5" x14ac:dyDescent="0.3">
      <c r="A176" s="10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6"/>
        <v>30.68</v>
      </c>
      <c r="G176" s="15">
        <f t="shared" si="7"/>
        <v>239304</v>
      </c>
    </row>
    <row r="177" spans="1:7" ht="16.5" x14ac:dyDescent="0.3">
      <c r="A177" s="10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7"/>
        <v>16470000</v>
      </c>
    </row>
    <row r="178" spans="1:7" ht="16.5" x14ac:dyDescent="0.3">
      <c r="A178" s="10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7"/>
        <v>70000</v>
      </c>
    </row>
    <row r="179" spans="1:7" ht="16.5" x14ac:dyDescent="0.3">
      <c r="A179" s="10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7"/>
        <v>20220000</v>
      </c>
    </row>
    <row r="180" spans="1:7" ht="16.5" x14ac:dyDescent="0.3">
      <c r="A180" s="10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7"/>
        <v>10837500</v>
      </c>
    </row>
    <row r="181" spans="1:7" ht="16.5" x14ac:dyDescent="0.3">
      <c r="A181" s="10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7"/>
        <v>11962500</v>
      </c>
    </row>
    <row r="182" spans="1:7" ht="30" customHeight="1" x14ac:dyDescent="0.3">
      <c r="A182" s="10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7"/>
        <v>12640.041999999999</v>
      </c>
    </row>
    <row r="183" spans="1:7" ht="21" customHeight="1" x14ac:dyDescent="0.3">
      <c r="A183" s="32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7"/>
        <v>26620.800000000003</v>
      </c>
    </row>
    <row r="184" spans="1:7" ht="29.25" customHeight="1" x14ac:dyDescent="0.3">
      <c r="A184" s="32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7"/>
        <v>43270600</v>
      </c>
    </row>
    <row r="185" spans="1:7" ht="31.5" customHeight="1" x14ac:dyDescent="0.3">
      <c r="A185" s="33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8">D185*0.18+D185</f>
        <v>6372</v>
      </c>
      <c r="G185" s="15">
        <f t="shared" si="7"/>
        <v>7327800</v>
      </c>
    </row>
    <row r="186" spans="1:7" ht="42" customHeight="1" x14ac:dyDescent="0.3">
      <c r="A186" s="33"/>
      <c r="B186" s="17" t="s">
        <v>367</v>
      </c>
      <c r="C186" s="27">
        <v>380</v>
      </c>
      <c r="D186" s="25">
        <v>29600</v>
      </c>
      <c r="E186" s="31"/>
      <c r="F186" s="15">
        <f t="shared" si="8"/>
        <v>34928</v>
      </c>
      <c r="G186" s="15">
        <f t="shared" si="7"/>
        <v>13272640</v>
      </c>
    </row>
    <row r="187" spans="1:7" ht="27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8"/>
        <v>31270</v>
      </c>
      <c r="G187" s="15">
        <f t="shared" si="7"/>
        <v>118826000</v>
      </c>
    </row>
    <row r="188" spans="1:7" ht="43.5" customHeight="1" x14ac:dyDescent="0.3">
      <c r="A188" s="33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8"/>
        <v>11788.2</v>
      </c>
      <c r="G188" s="15">
        <f t="shared" si="7"/>
        <v>13556430</v>
      </c>
    </row>
    <row r="189" spans="1:7" ht="45" customHeight="1" x14ac:dyDescent="0.3">
      <c r="A189" s="33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8"/>
        <v>29028</v>
      </c>
      <c r="G189" s="15">
        <f t="shared" si="7"/>
        <v>11030640</v>
      </c>
    </row>
    <row r="190" spans="1:7" ht="25.5" customHeight="1" x14ac:dyDescent="0.3">
      <c r="A190" s="33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8"/>
        <v>3776</v>
      </c>
      <c r="G190" s="15">
        <f t="shared" si="7"/>
        <v>14348800</v>
      </c>
    </row>
    <row r="191" spans="1:7" ht="18.75" customHeight="1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8"/>
        <v>2348.1999999999998</v>
      </c>
      <c r="G191" s="15">
        <f t="shared" si="7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  <row r="195" spans="2:7" x14ac:dyDescent="0.25">
      <c r="B195" s="50"/>
      <c r="C195" s="50"/>
      <c r="D195" s="50"/>
      <c r="E195" s="50"/>
      <c r="F195" s="50"/>
      <c r="G195" s="50"/>
    </row>
    <row r="196" spans="2:7" x14ac:dyDescent="0.25">
      <c r="B196" s="50"/>
      <c r="C196" s="50"/>
      <c r="D196" s="50"/>
      <c r="E196" s="50"/>
      <c r="F196" s="50"/>
      <c r="G196" s="50"/>
    </row>
    <row r="197" spans="2:7" x14ac:dyDescent="0.25">
      <c r="B197" s="50"/>
      <c r="C197" s="50"/>
      <c r="D197" s="50"/>
      <c r="E197" s="50"/>
      <c r="F197" s="50"/>
      <c r="G197" s="50"/>
    </row>
    <row r="198" spans="2:7" x14ac:dyDescent="0.25">
      <c r="B198" s="50"/>
      <c r="C198" s="50"/>
      <c r="D198" s="50"/>
      <c r="E198" s="50"/>
      <c r="F198" s="50"/>
      <c r="G198" s="50"/>
    </row>
    <row r="199" spans="2:7" x14ac:dyDescent="0.25">
      <c r="B199" s="50"/>
      <c r="C199" s="50"/>
      <c r="D199" s="50"/>
      <c r="E199" s="50"/>
      <c r="F199" s="50"/>
      <c r="G199" s="50"/>
    </row>
    <row r="200" spans="2:7" x14ac:dyDescent="0.25">
      <c r="B200" s="50"/>
      <c r="C200" s="50"/>
      <c r="D200" s="50"/>
      <c r="E200" s="50"/>
      <c r="F200" s="50"/>
      <c r="G200" s="50"/>
    </row>
    <row r="201" spans="2:7" x14ac:dyDescent="0.25">
      <c r="B201" s="50"/>
      <c r="C201" s="50"/>
      <c r="D201" s="50"/>
      <c r="E201" s="50"/>
      <c r="F201" s="50"/>
      <c r="G201" s="50"/>
    </row>
    <row r="202" spans="2:7" x14ac:dyDescent="0.25">
      <c r="B202" s="50"/>
      <c r="C202" s="50"/>
      <c r="D202" s="50"/>
      <c r="E202" s="50"/>
      <c r="F202" s="50"/>
      <c r="G202" s="50"/>
    </row>
    <row r="203" spans="2:7" x14ac:dyDescent="0.25">
      <c r="B203" s="50"/>
      <c r="C203" s="50"/>
      <c r="D203" s="50"/>
      <c r="E203" s="50"/>
      <c r="F203" s="50"/>
      <c r="G203" s="50"/>
    </row>
    <row r="204" spans="2:7" x14ac:dyDescent="0.25">
      <c r="B204" s="50"/>
      <c r="C204" s="50"/>
      <c r="D204" s="50"/>
      <c r="E204" s="50"/>
      <c r="F204" s="50"/>
      <c r="G204" s="50"/>
    </row>
    <row r="205" spans="2:7" x14ac:dyDescent="0.25">
      <c r="B205" s="50"/>
      <c r="C205" s="50"/>
      <c r="D205" s="50"/>
      <c r="E205" s="50"/>
      <c r="F205" s="50"/>
      <c r="G205" s="50"/>
    </row>
    <row r="206" spans="2:7" x14ac:dyDescent="0.25">
      <c r="B206" s="50"/>
      <c r="C206" s="50"/>
      <c r="D206" s="50"/>
      <c r="E206" s="50"/>
      <c r="F206" s="50"/>
      <c r="G206" s="50"/>
    </row>
    <row r="207" spans="2:7" x14ac:dyDescent="0.25">
      <c r="B207" s="50"/>
      <c r="C207" s="50"/>
      <c r="D207" s="50"/>
      <c r="E207" s="50"/>
      <c r="F207" s="50"/>
      <c r="G207" s="50"/>
    </row>
    <row r="208" spans="2:7" x14ac:dyDescent="0.25">
      <c r="B208" s="50"/>
      <c r="C208" s="50"/>
      <c r="D208" s="50"/>
      <c r="E208" s="50"/>
      <c r="F208" s="50"/>
      <c r="G208" s="50"/>
    </row>
    <row r="209" spans="2:7" x14ac:dyDescent="0.25">
      <c r="B209" s="50"/>
      <c r="C209" s="50"/>
      <c r="D209" s="50"/>
      <c r="E209" s="50"/>
      <c r="F209" s="50"/>
      <c r="G209" s="50"/>
    </row>
    <row r="210" spans="2:7" x14ac:dyDescent="0.25">
      <c r="B210" s="50"/>
      <c r="C210" s="50"/>
      <c r="D210" s="50"/>
      <c r="E210" s="50"/>
      <c r="F210" s="50"/>
      <c r="G210" s="50"/>
    </row>
    <row r="211" spans="2:7" x14ac:dyDescent="0.25">
      <c r="B211" s="50"/>
      <c r="C211" s="50"/>
      <c r="D211" s="50"/>
      <c r="E211" s="50"/>
      <c r="F211" s="50"/>
      <c r="G211" s="50"/>
    </row>
    <row r="212" spans="2:7" x14ac:dyDescent="0.25">
      <c r="B212" s="50"/>
      <c r="C212" s="50"/>
      <c r="D212" s="50"/>
      <c r="E212" s="50"/>
      <c r="F212" s="50"/>
      <c r="G212" s="50"/>
    </row>
    <row r="213" spans="2:7" x14ac:dyDescent="0.25">
      <c r="B213" s="50"/>
      <c r="C213" s="50"/>
      <c r="D213" s="50"/>
      <c r="E213" s="50"/>
      <c r="F213" s="50"/>
      <c r="G213" s="50"/>
    </row>
    <row r="214" spans="2:7" x14ac:dyDescent="0.25">
      <c r="B214" s="50"/>
      <c r="C214" s="50"/>
      <c r="D214" s="50"/>
      <c r="E214" s="50"/>
      <c r="F214" s="50"/>
      <c r="G214" s="50"/>
    </row>
    <row r="215" spans="2:7" x14ac:dyDescent="0.25">
      <c r="B215" s="50"/>
      <c r="C215" s="50"/>
      <c r="D215" s="50"/>
      <c r="E215" s="50"/>
      <c r="F215" s="50"/>
      <c r="G215" s="50"/>
    </row>
    <row r="216" spans="2:7" x14ac:dyDescent="0.25">
      <c r="B216" s="50"/>
      <c r="C216" s="50"/>
      <c r="D216" s="50"/>
      <c r="E216" s="50"/>
      <c r="F216" s="50"/>
      <c r="G216" s="50"/>
    </row>
    <row r="217" spans="2:7" x14ac:dyDescent="0.25">
      <c r="B217" s="50"/>
      <c r="C217" s="50"/>
      <c r="D217" s="50"/>
      <c r="E217" s="50"/>
      <c r="F217" s="50"/>
      <c r="G217" s="50"/>
    </row>
    <row r="218" spans="2:7" x14ac:dyDescent="0.25">
      <c r="B218" s="50"/>
      <c r="C218" s="50"/>
      <c r="D218" s="50"/>
      <c r="E218" s="50"/>
      <c r="F218" s="50"/>
      <c r="G218" s="50"/>
    </row>
    <row r="219" spans="2:7" x14ac:dyDescent="0.25">
      <c r="B219" s="50"/>
      <c r="C219" s="50"/>
      <c r="D219" s="50"/>
      <c r="E219" s="50"/>
      <c r="F219" s="50"/>
      <c r="G219" s="50"/>
    </row>
    <row r="220" spans="2:7" x14ac:dyDescent="0.25">
      <c r="B220" s="50"/>
      <c r="C220" s="50"/>
      <c r="D220" s="50"/>
      <c r="E220" s="50"/>
      <c r="F220" s="50"/>
      <c r="G220" s="50"/>
    </row>
    <row r="221" spans="2:7" x14ac:dyDescent="0.25">
      <c r="B221" s="50"/>
      <c r="C221" s="50"/>
      <c r="D221" s="50"/>
      <c r="E221" s="50"/>
      <c r="F221" s="50"/>
      <c r="G221" s="50"/>
    </row>
    <row r="222" spans="2:7" x14ac:dyDescent="0.25">
      <c r="B222" s="50"/>
      <c r="C222" s="50"/>
      <c r="D222" s="50"/>
      <c r="E222" s="50"/>
      <c r="F222" s="50"/>
      <c r="G222" s="50"/>
    </row>
    <row r="223" spans="2:7" x14ac:dyDescent="0.25">
      <c r="B223" s="50"/>
      <c r="C223" s="50"/>
      <c r="D223" s="50"/>
      <c r="E223" s="50"/>
      <c r="F223" s="50"/>
      <c r="G223" s="50"/>
    </row>
    <row r="224" spans="2:7" x14ac:dyDescent="0.25">
      <c r="B224" s="50"/>
      <c r="C224" s="50"/>
      <c r="D224" s="50"/>
      <c r="E224" s="50"/>
      <c r="F224" s="50"/>
      <c r="G224" s="50"/>
    </row>
    <row r="225" spans="2:7" x14ac:dyDescent="0.25">
      <c r="B225" s="50"/>
      <c r="C225" s="50"/>
      <c r="D225" s="50"/>
      <c r="E225" s="50"/>
      <c r="F225" s="50"/>
      <c r="G225" s="50"/>
    </row>
    <row r="226" spans="2:7" x14ac:dyDescent="0.25">
      <c r="B226" s="50"/>
      <c r="C226" s="50"/>
      <c r="D226" s="50"/>
      <c r="E226" s="50"/>
      <c r="F226" s="50"/>
      <c r="G226" s="50"/>
    </row>
    <row r="227" spans="2:7" x14ac:dyDescent="0.25">
      <c r="B227" s="50"/>
      <c r="C227" s="50"/>
      <c r="D227" s="50"/>
      <c r="E227" s="50"/>
      <c r="F227" s="50"/>
      <c r="G227" s="50"/>
    </row>
    <row r="228" spans="2:7" x14ac:dyDescent="0.25">
      <c r="B228" s="50"/>
      <c r="C228" s="50"/>
      <c r="D228" s="50"/>
      <c r="E228" s="50"/>
      <c r="F228" s="50"/>
      <c r="G228" s="50"/>
    </row>
  </sheetData>
  <mergeCells count="14">
    <mergeCell ref="A24:A32"/>
    <mergeCell ref="F4:G4"/>
    <mergeCell ref="A7:A14"/>
    <mergeCell ref="A15:A23"/>
    <mergeCell ref="A1:H1"/>
    <mergeCell ref="A3:H3"/>
    <mergeCell ref="A91:A99"/>
    <mergeCell ref="A100:A101"/>
    <mergeCell ref="A38:A41"/>
    <mergeCell ref="A42:A43"/>
    <mergeCell ref="A46:A47"/>
    <mergeCell ref="A48:A50"/>
    <mergeCell ref="A51:A71"/>
    <mergeCell ref="A72:A90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zoomScaleNormal="100" workbookViewId="0">
      <selection activeCell="C29" sqref="C29"/>
    </sheetView>
  </sheetViews>
  <sheetFormatPr baseColWidth="10" defaultRowHeight="16.5" x14ac:dyDescent="0.3"/>
  <cols>
    <col min="1" max="1" width="4.5703125" style="54" customWidth="1"/>
    <col min="2" max="2" width="31.285156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4.710937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  <c r="I1" s="392"/>
    </row>
    <row r="2" spans="1:9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  <c r="I2" s="38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392" t="s">
        <v>964</v>
      </c>
      <c r="B4" s="392"/>
      <c r="C4" s="392"/>
      <c r="D4" s="392"/>
      <c r="E4" s="392"/>
      <c r="F4" s="392"/>
      <c r="G4" s="392"/>
      <c r="H4" s="392"/>
      <c r="I4" s="392"/>
    </row>
    <row r="5" spans="1:9" x14ac:dyDescent="0.3">
      <c r="B5" s="62"/>
      <c r="C5" s="4"/>
      <c r="D5" s="4"/>
      <c r="E5" s="4"/>
      <c r="F5" s="4"/>
      <c r="G5" s="182"/>
      <c r="H5" s="364"/>
      <c r="I5" s="364"/>
    </row>
    <row r="6" spans="1:9" ht="39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1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1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1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1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71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1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1" t="s">
        <v>409</v>
      </c>
      <c r="B13" s="376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1" t="s">
        <v>410</v>
      </c>
      <c r="B14" s="37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1" t="s">
        <v>411</v>
      </c>
      <c r="B15" s="37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1" t="s">
        <v>412</v>
      </c>
      <c r="B16" s="37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1" t="s">
        <v>413</v>
      </c>
      <c r="B17" s="376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ht="16.5" customHeight="1" x14ac:dyDescent="0.3">
      <c r="A18" s="171" t="s">
        <v>414</v>
      </c>
      <c r="B18" s="376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1" t="s">
        <v>415</v>
      </c>
      <c r="B19" s="376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1" t="s">
        <v>416</v>
      </c>
      <c r="B20" s="37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1" t="s">
        <v>417</v>
      </c>
      <c r="B21" s="400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1" t="s">
        <v>418</v>
      </c>
      <c r="B22" s="400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1" t="s">
        <v>419</v>
      </c>
      <c r="B23" s="400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1" t="s">
        <v>420</v>
      </c>
      <c r="B24" s="400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1" t="s">
        <v>421</v>
      </c>
      <c r="B25" s="400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1" t="s">
        <v>422</v>
      </c>
      <c r="B26" s="400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1" t="s">
        <v>423</v>
      </c>
      <c r="B27" s="40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1" t="s">
        <v>424</v>
      </c>
      <c r="B28" s="40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1" t="s">
        <v>425</v>
      </c>
      <c r="B29" s="40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1" t="s">
        <v>426</v>
      </c>
      <c r="B30" s="37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1" t="s">
        <v>427</v>
      </c>
      <c r="B31" s="37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1" t="s">
        <v>428</v>
      </c>
      <c r="B32" s="37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1" t="s">
        <v>429</v>
      </c>
      <c r="B33" s="37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1" t="s">
        <v>430</v>
      </c>
      <c r="B34" s="37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1" t="s">
        <v>431</v>
      </c>
      <c r="B35" s="37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1" t="s">
        <v>432</v>
      </c>
      <c r="B36" s="37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1" t="s">
        <v>433</v>
      </c>
      <c r="B37" s="37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1" t="s">
        <v>434</v>
      </c>
      <c r="B38" s="37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71" t="s">
        <v>435</v>
      </c>
      <c r="B39" s="141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1" t="s">
        <v>436</v>
      </c>
      <c r="B40" s="37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1" t="s">
        <v>437</v>
      </c>
      <c r="B41" s="376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1" t="s">
        <v>438</v>
      </c>
      <c r="B42" s="376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1" t="s">
        <v>439</v>
      </c>
      <c r="B43" s="37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1" t="s">
        <v>440</v>
      </c>
      <c r="B44" s="37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1" t="s">
        <v>441</v>
      </c>
      <c r="B45" s="37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1" t="s">
        <v>442</v>
      </c>
      <c r="B46" s="141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71" t="s">
        <v>443</v>
      </c>
      <c r="B47" s="141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1" t="s">
        <v>444</v>
      </c>
      <c r="B48" s="14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1" t="s">
        <v>445</v>
      </c>
      <c r="B49" s="40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1" t="s">
        <v>446</v>
      </c>
      <c r="B50" s="40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1" t="s">
        <v>447</v>
      </c>
      <c r="B51" s="40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1" t="s">
        <v>448</v>
      </c>
      <c r="B52" s="40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1" t="s">
        <v>449</v>
      </c>
      <c r="B53" s="401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1" t="s">
        <v>450</v>
      </c>
      <c r="B54" s="401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1" t="s">
        <v>451</v>
      </c>
      <c r="B55" s="399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1" t="s">
        <v>452</v>
      </c>
      <c r="B56" s="39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1" t="s">
        <v>453</v>
      </c>
      <c r="B57" s="39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1" t="s">
        <v>454</v>
      </c>
      <c r="B58" s="39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1" t="s">
        <v>455</v>
      </c>
      <c r="B59" s="39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1" t="s">
        <v>456</v>
      </c>
      <c r="B60" s="37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1" t="s">
        <v>457</v>
      </c>
      <c r="B61" s="376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1" t="s">
        <v>458</v>
      </c>
      <c r="B62" s="37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1" t="s">
        <v>459</v>
      </c>
      <c r="B63" s="37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1" t="s">
        <v>460</v>
      </c>
      <c r="B64" s="376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1" t="s">
        <v>461</v>
      </c>
      <c r="B65" s="376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1" t="s">
        <v>462</v>
      </c>
      <c r="B66" s="376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1" t="s">
        <v>463</v>
      </c>
      <c r="B67" s="376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1" t="s">
        <v>464</v>
      </c>
      <c r="B68" s="376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1" t="s">
        <v>465</v>
      </c>
      <c r="B69" s="376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1" t="s">
        <v>466</v>
      </c>
      <c r="B70" s="37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1" t="s">
        <v>467</v>
      </c>
      <c r="B71" s="376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1" t="s">
        <v>468</v>
      </c>
      <c r="B72" s="376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1" t="s">
        <v>469</v>
      </c>
      <c r="B73" s="376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1" t="s">
        <v>470</v>
      </c>
      <c r="B74" s="376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1" t="s">
        <v>471</v>
      </c>
      <c r="B75" s="376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1" t="s">
        <v>472</v>
      </c>
      <c r="B76" s="376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1" t="s">
        <v>473</v>
      </c>
      <c r="B77" s="376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1" t="s">
        <v>474</v>
      </c>
      <c r="B78" s="376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1" t="s">
        <v>475</v>
      </c>
      <c r="B79" s="376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0" si="2">E79*0.18+E79</f>
        <v>31.86</v>
      </c>
      <c r="I79" s="15">
        <f t="shared" ref="I79:I150" si="3">D79*H79</f>
        <v>76655.16</v>
      </c>
    </row>
    <row r="80" spans="1:9" x14ac:dyDescent="0.3">
      <c r="A80" s="171" t="s">
        <v>476</v>
      </c>
      <c r="B80" s="376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33" x14ac:dyDescent="0.3">
      <c r="A81" s="171" t="s">
        <v>477</v>
      </c>
      <c r="B81" s="376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1" t="s">
        <v>478</v>
      </c>
      <c r="B82" s="376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1" t="s">
        <v>479</v>
      </c>
      <c r="B83" s="376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1" t="s">
        <v>480</v>
      </c>
      <c r="B84" s="376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1" t="s">
        <v>481</v>
      </c>
      <c r="B85" s="376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1" t="s">
        <v>482</v>
      </c>
      <c r="B86" s="376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1" t="s">
        <v>483</v>
      </c>
      <c r="B87" s="376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1" t="s">
        <v>484</v>
      </c>
      <c r="B88" s="376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1" t="s">
        <v>485</v>
      </c>
      <c r="B89" s="376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1" t="s">
        <v>486</v>
      </c>
      <c r="B90" s="376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1" t="s">
        <v>487</v>
      </c>
      <c r="B91" s="376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1" t="s">
        <v>488</v>
      </c>
      <c r="B92" s="376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1" t="s">
        <v>489</v>
      </c>
      <c r="B93" s="376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1" t="s">
        <v>490</v>
      </c>
      <c r="B94" s="376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1" t="s">
        <v>491</v>
      </c>
      <c r="B95" s="376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1" t="s">
        <v>492</v>
      </c>
      <c r="B96" s="376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1" t="s">
        <v>493</v>
      </c>
      <c r="B97" s="376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1" t="s">
        <v>494</v>
      </c>
      <c r="B98" s="376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1" t="s">
        <v>495</v>
      </c>
      <c r="B99" s="376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1" t="s">
        <v>496</v>
      </c>
      <c r="B100" s="376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1" t="s">
        <v>497</v>
      </c>
      <c r="B101" s="376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1" t="s">
        <v>498</v>
      </c>
      <c r="B102" s="376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1" t="s">
        <v>499</v>
      </c>
      <c r="B103" s="376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1" t="s">
        <v>500</v>
      </c>
      <c r="B104" s="376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1" t="s">
        <v>501</v>
      </c>
      <c r="B105" s="376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1" t="s">
        <v>502</v>
      </c>
      <c r="B106" s="376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1" t="s">
        <v>503</v>
      </c>
      <c r="B107" s="376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1" t="s">
        <v>504</v>
      </c>
      <c r="B108" s="376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1" t="s">
        <v>505</v>
      </c>
      <c r="B109" s="376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1" t="s">
        <v>506</v>
      </c>
      <c r="B110" s="376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1" t="s">
        <v>507</v>
      </c>
      <c r="B111" s="376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1" t="s">
        <v>508</v>
      </c>
      <c r="B112" s="376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1" t="s">
        <v>509</v>
      </c>
      <c r="B113" s="391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1" t="s">
        <v>510</v>
      </c>
      <c r="B114" s="391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1" t="s">
        <v>511</v>
      </c>
      <c r="B115" s="171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1" t="s">
        <v>512</v>
      </c>
      <c r="B116" s="171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1" t="s">
        <v>513</v>
      </c>
      <c r="B117" s="171"/>
      <c r="C117" s="64" t="s">
        <v>877</v>
      </c>
      <c r="D117" s="12">
        <v>2000</v>
      </c>
      <c r="E117" s="13">
        <v>350</v>
      </c>
      <c r="F117" s="14" t="s">
        <v>223</v>
      </c>
      <c r="G117" s="30"/>
      <c r="H117" s="15">
        <f t="shared" si="2"/>
        <v>413</v>
      </c>
      <c r="I117" s="15">
        <f t="shared" si="3"/>
        <v>826000</v>
      </c>
    </row>
    <row r="118" spans="1:9" x14ac:dyDescent="0.3">
      <c r="A118" s="171" t="s">
        <v>514</v>
      </c>
      <c r="B118" s="171"/>
      <c r="C118" s="64" t="s">
        <v>878</v>
      </c>
      <c r="D118" s="12">
        <v>1000</v>
      </c>
      <c r="E118" s="13">
        <v>11600</v>
      </c>
      <c r="F118" s="14" t="s">
        <v>225</v>
      </c>
      <c r="G118" s="30"/>
      <c r="H118" s="15">
        <f t="shared" si="2"/>
        <v>13688</v>
      </c>
      <c r="I118" s="15">
        <f t="shared" si="3"/>
        <v>13688000</v>
      </c>
    </row>
    <row r="119" spans="1:9" x14ac:dyDescent="0.3">
      <c r="A119" s="171" t="s">
        <v>515</v>
      </c>
      <c r="B119" s="171"/>
      <c r="C119" s="64" t="s">
        <v>879</v>
      </c>
      <c r="D119" s="12">
        <v>20</v>
      </c>
      <c r="E119" s="13">
        <v>12000</v>
      </c>
      <c r="F119" s="14" t="s">
        <v>227</v>
      </c>
      <c r="G119" s="30"/>
      <c r="H119" s="15">
        <f t="shared" si="2"/>
        <v>14160</v>
      </c>
      <c r="I119" s="15">
        <f t="shared" si="3"/>
        <v>283200</v>
      </c>
    </row>
    <row r="120" spans="1:9" x14ac:dyDescent="0.3">
      <c r="A120" s="171" t="s">
        <v>516</v>
      </c>
      <c r="B120" s="171"/>
      <c r="C120" s="64" t="s">
        <v>711</v>
      </c>
      <c r="D120" s="12">
        <v>42</v>
      </c>
      <c r="E120" s="13">
        <v>3100</v>
      </c>
      <c r="F120" s="14" t="s">
        <v>229</v>
      </c>
      <c r="G120" s="30"/>
      <c r="H120" s="15">
        <f t="shared" si="2"/>
        <v>3658</v>
      </c>
      <c r="I120" s="15">
        <f t="shared" si="3"/>
        <v>153636</v>
      </c>
    </row>
    <row r="121" spans="1:9" x14ac:dyDescent="0.3">
      <c r="A121" s="171" t="s">
        <v>517</v>
      </c>
      <c r="B121" s="171"/>
      <c r="C121" s="64" t="s">
        <v>712</v>
      </c>
      <c r="D121" s="12">
        <v>120</v>
      </c>
      <c r="E121" s="13">
        <v>2500</v>
      </c>
      <c r="F121" s="14" t="s">
        <v>231</v>
      </c>
      <c r="G121" s="30"/>
      <c r="H121" s="15">
        <f t="shared" si="2"/>
        <v>2950</v>
      </c>
      <c r="I121" s="15">
        <f t="shared" si="3"/>
        <v>354000</v>
      </c>
    </row>
    <row r="122" spans="1:9" x14ac:dyDescent="0.3">
      <c r="A122" s="171" t="s">
        <v>518</v>
      </c>
      <c r="B122" s="171"/>
      <c r="C122" s="64" t="s">
        <v>880</v>
      </c>
      <c r="D122" s="12">
        <v>280</v>
      </c>
      <c r="E122" s="13">
        <v>600</v>
      </c>
      <c r="F122" s="14" t="s">
        <v>233</v>
      </c>
      <c r="G122" s="30"/>
      <c r="H122" s="15">
        <f t="shared" si="2"/>
        <v>708</v>
      </c>
      <c r="I122" s="15">
        <f t="shared" si="3"/>
        <v>198240</v>
      </c>
    </row>
    <row r="123" spans="1:9" x14ac:dyDescent="0.3">
      <c r="A123" s="171" t="s">
        <v>519</v>
      </c>
      <c r="B123" s="171"/>
      <c r="C123" s="64" t="s">
        <v>881</v>
      </c>
      <c r="D123" s="12">
        <v>58</v>
      </c>
      <c r="E123" s="13">
        <v>4100</v>
      </c>
      <c r="F123" s="14" t="s">
        <v>235</v>
      </c>
      <c r="G123" s="30"/>
      <c r="H123" s="15">
        <f t="shared" si="2"/>
        <v>4838</v>
      </c>
      <c r="I123" s="15">
        <f t="shared" si="3"/>
        <v>280604</v>
      </c>
    </row>
    <row r="124" spans="1:9" x14ac:dyDescent="0.3">
      <c r="A124" s="171" t="s">
        <v>520</v>
      </c>
      <c r="B124" s="171"/>
      <c r="C124" s="64" t="s">
        <v>882</v>
      </c>
      <c r="D124" s="12">
        <v>261</v>
      </c>
      <c r="E124" s="13">
        <v>360</v>
      </c>
      <c r="F124" s="14" t="s">
        <v>237</v>
      </c>
      <c r="G124" s="30"/>
      <c r="H124" s="15">
        <f t="shared" si="2"/>
        <v>424.8</v>
      </c>
      <c r="I124" s="15">
        <f t="shared" si="3"/>
        <v>110872.8</v>
      </c>
    </row>
    <row r="125" spans="1:9" x14ac:dyDescent="0.3">
      <c r="A125" s="171" t="s">
        <v>521</v>
      </c>
      <c r="B125" s="171"/>
      <c r="C125" s="64" t="s">
        <v>883</v>
      </c>
      <c r="D125" s="12">
        <v>76573</v>
      </c>
      <c r="E125" s="13">
        <v>70</v>
      </c>
      <c r="F125" s="14" t="s">
        <v>239</v>
      </c>
      <c r="G125" s="30"/>
      <c r="H125" s="15">
        <f t="shared" si="2"/>
        <v>82.6</v>
      </c>
      <c r="I125" s="15">
        <f t="shared" si="3"/>
        <v>6324929.7999999998</v>
      </c>
    </row>
    <row r="126" spans="1:9" x14ac:dyDescent="0.3">
      <c r="A126" s="171" t="s">
        <v>522</v>
      </c>
      <c r="B126" s="171"/>
      <c r="C126" s="64" t="s">
        <v>884</v>
      </c>
      <c r="D126" s="12">
        <v>106323</v>
      </c>
      <c r="E126" s="13">
        <v>200</v>
      </c>
      <c r="F126" s="14" t="s">
        <v>241</v>
      </c>
      <c r="G126" s="30"/>
      <c r="H126" s="15">
        <f t="shared" si="2"/>
        <v>236</v>
      </c>
      <c r="I126" s="15">
        <f t="shared" si="3"/>
        <v>25092228</v>
      </c>
    </row>
    <row r="127" spans="1:9" x14ac:dyDescent="0.3">
      <c r="A127" s="171" t="s">
        <v>523</v>
      </c>
      <c r="B127" s="171"/>
      <c r="C127" s="179" t="s">
        <v>885</v>
      </c>
      <c r="D127" s="12">
        <v>68</v>
      </c>
      <c r="E127" s="13">
        <v>9300</v>
      </c>
      <c r="F127" s="14" t="s">
        <v>243</v>
      </c>
      <c r="G127" s="30"/>
      <c r="H127" s="15">
        <f t="shared" si="2"/>
        <v>10974</v>
      </c>
      <c r="I127" s="15">
        <f t="shared" si="3"/>
        <v>746232</v>
      </c>
    </row>
    <row r="128" spans="1:9" x14ac:dyDescent="0.3">
      <c r="A128" s="171" t="s">
        <v>524</v>
      </c>
      <c r="B128" s="171"/>
      <c r="C128" s="64" t="s">
        <v>886</v>
      </c>
      <c r="D128" s="12">
        <v>7900</v>
      </c>
      <c r="E128" s="13">
        <v>323</v>
      </c>
      <c r="F128" s="14" t="s">
        <v>245</v>
      </c>
      <c r="G128" s="30"/>
      <c r="H128" s="15">
        <f t="shared" si="2"/>
        <v>381.14</v>
      </c>
      <c r="I128" s="15">
        <f t="shared" si="3"/>
        <v>3011006</v>
      </c>
    </row>
    <row r="129" spans="1:9" x14ac:dyDescent="0.3">
      <c r="A129" s="171" t="s">
        <v>525</v>
      </c>
      <c r="B129" s="171"/>
      <c r="C129" s="64" t="s">
        <v>887</v>
      </c>
      <c r="D129" s="12">
        <v>400</v>
      </c>
      <c r="E129" s="13">
        <v>324</v>
      </c>
      <c r="F129" s="14" t="s">
        <v>247</v>
      </c>
      <c r="G129" s="30"/>
      <c r="H129" s="15">
        <f t="shared" si="2"/>
        <v>382.32</v>
      </c>
      <c r="I129" s="15">
        <f t="shared" si="3"/>
        <v>152928</v>
      </c>
    </row>
    <row r="130" spans="1:9" x14ac:dyDescent="0.3">
      <c r="A130" s="171" t="s">
        <v>526</v>
      </c>
      <c r="B130" s="171"/>
      <c r="C130" s="64" t="s">
        <v>888</v>
      </c>
      <c r="D130" s="12">
        <v>1000</v>
      </c>
      <c r="E130" s="13">
        <v>4290</v>
      </c>
      <c r="F130" s="14" t="s">
        <v>249</v>
      </c>
      <c r="G130" s="30"/>
      <c r="H130" s="15">
        <f t="shared" si="2"/>
        <v>5062.2</v>
      </c>
      <c r="I130" s="15">
        <f t="shared" si="3"/>
        <v>5062200</v>
      </c>
    </row>
    <row r="131" spans="1:9" x14ac:dyDescent="0.3">
      <c r="A131" s="171" t="s">
        <v>527</v>
      </c>
      <c r="B131" s="171"/>
      <c r="C131" s="64" t="s">
        <v>889</v>
      </c>
      <c r="D131" s="12">
        <v>1100</v>
      </c>
      <c r="E131" s="13">
        <v>700</v>
      </c>
      <c r="F131" s="14" t="s">
        <v>253</v>
      </c>
      <c r="G131" s="30"/>
      <c r="H131" s="15">
        <f t="shared" si="2"/>
        <v>826</v>
      </c>
      <c r="I131" s="15">
        <f t="shared" si="3"/>
        <v>908600</v>
      </c>
    </row>
    <row r="132" spans="1:9" x14ac:dyDescent="0.3">
      <c r="A132" s="171" t="s">
        <v>528</v>
      </c>
      <c r="B132" s="171"/>
      <c r="C132" s="67" t="s">
        <v>890</v>
      </c>
      <c r="D132" s="19">
        <v>315</v>
      </c>
      <c r="E132" s="13">
        <v>235</v>
      </c>
      <c r="F132" s="14" t="s">
        <v>255</v>
      </c>
      <c r="G132" s="30"/>
      <c r="H132" s="15">
        <f t="shared" si="2"/>
        <v>277.3</v>
      </c>
      <c r="I132" s="15">
        <f t="shared" si="3"/>
        <v>87349.5</v>
      </c>
    </row>
    <row r="133" spans="1:9" x14ac:dyDescent="0.3">
      <c r="A133" s="171" t="s">
        <v>529</v>
      </c>
      <c r="B133" s="171"/>
      <c r="C133" s="67" t="s">
        <v>891</v>
      </c>
      <c r="D133" s="19">
        <v>355</v>
      </c>
      <c r="E133" s="13">
        <v>300</v>
      </c>
      <c r="F133" s="14" t="s">
        <v>257</v>
      </c>
      <c r="G133" s="30"/>
      <c r="H133" s="15">
        <f t="shared" si="2"/>
        <v>354</v>
      </c>
      <c r="I133" s="15">
        <f t="shared" si="3"/>
        <v>125670</v>
      </c>
    </row>
    <row r="134" spans="1:9" x14ac:dyDescent="0.3">
      <c r="A134" s="171" t="s">
        <v>530</v>
      </c>
      <c r="B134" s="171"/>
      <c r="C134" s="67" t="s">
        <v>892</v>
      </c>
      <c r="D134" s="19">
        <v>124</v>
      </c>
      <c r="E134" s="13">
        <v>4000</v>
      </c>
      <c r="F134" s="14" t="s">
        <v>259</v>
      </c>
      <c r="G134" s="30"/>
      <c r="H134" s="15">
        <f t="shared" si="2"/>
        <v>4720</v>
      </c>
      <c r="I134" s="15">
        <f t="shared" si="3"/>
        <v>585280</v>
      </c>
    </row>
    <row r="135" spans="1:9" x14ac:dyDescent="0.3">
      <c r="A135" s="171" t="s">
        <v>531</v>
      </c>
      <c r="B135" s="171"/>
      <c r="C135" s="67" t="s">
        <v>893</v>
      </c>
      <c r="D135" s="19">
        <v>37</v>
      </c>
      <c r="E135" s="13">
        <v>4000</v>
      </c>
      <c r="F135" s="14" t="s">
        <v>261</v>
      </c>
      <c r="G135" s="30"/>
      <c r="H135" s="15">
        <f t="shared" si="2"/>
        <v>4720</v>
      </c>
      <c r="I135" s="15">
        <f t="shared" si="3"/>
        <v>174640</v>
      </c>
    </row>
    <row r="136" spans="1:9" x14ac:dyDescent="0.3">
      <c r="A136" s="171" t="s">
        <v>532</v>
      </c>
      <c r="B136" s="171"/>
      <c r="C136" s="67" t="s">
        <v>892</v>
      </c>
      <c r="D136" s="19">
        <v>60</v>
      </c>
      <c r="E136" s="13">
        <v>1200</v>
      </c>
      <c r="F136" s="14" t="s">
        <v>262</v>
      </c>
      <c r="G136" s="30"/>
      <c r="H136" s="15">
        <f t="shared" si="2"/>
        <v>1416</v>
      </c>
      <c r="I136" s="15">
        <f t="shared" si="3"/>
        <v>84960</v>
      </c>
    </row>
    <row r="137" spans="1:9" x14ac:dyDescent="0.3">
      <c r="A137" s="171" t="s">
        <v>533</v>
      </c>
      <c r="B137" s="171"/>
      <c r="C137" s="67" t="s">
        <v>894</v>
      </c>
      <c r="D137" s="19">
        <v>12</v>
      </c>
      <c r="E137" s="13">
        <v>40653</v>
      </c>
      <c r="F137" s="14" t="s">
        <v>264</v>
      </c>
      <c r="G137" s="30"/>
      <c r="H137" s="15">
        <f t="shared" si="2"/>
        <v>47970.54</v>
      </c>
      <c r="I137" s="15">
        <f t="shared" si="3"/>
        <v>575646.48</v>
      </c>
    </row>
    <row r="138" spans="1:9" x14ac:dyDescent="0.3">
      <c r="A138" s="171" t="s">
        <v>534</v>
      </c>
      <c r="B138" s="171"/>
      <c r="C138" s="67" t="s">
        <v>728</v>
      </c>
      <c r="D138" s="19">
        <v>2</v>
      </c>
      <c r="E138" s="13">
        <v>3650</v>
      </c>
      <c r="F138" s="14" t="s">
        <v>86</v>
      </c>
      <c r="G138" s="30"/>
      <c r="H138" s="15">
        <f t="shared" si="2"/>
        <v>4307</v>
      </c>
      <c r="I138" s="15">
        <f t="shared" si="3"/>
        <v>8614</v>
      </c>
    </row>
    <row r="139" spans="1:9" x14ac:dyDescent="0.3">
      <c r="A139" s="171" t="s">
        <v>535</v>
      </c>
      <c r="B139" s="171"/>
      <c r="C139" s="67" t="s">
        <v>895</v>
      </c>
      <c r="D139" s="19">
        <v>1800</v>
      </c>
      <c r="E139" s="13">
        <v>947.56</v>
      </c>
      <c r="F139" s="14" t="s">
        <v>267</v>
      </c>
      <c r="G139" s="30"/>
      <c r="H139" s="15">
        <f t="shared" si="2"/>
        <v>1118.1207999999999</v>
      </c>
      <c r="I139" s="15">
        <f t="shared" si="3"/>
        <v>2012617.44</v>
      </c>
    </row>
    <row r="140" spans="1:9" x14ac:dyDescent="0.3">
      <c r="A140" s="171" t="s">
        <v>536</v>
      </c>
      <c r="B140" s="171"/>
      <c r="C140" s="67" t="s">
        <v>896</v>
      </c>
      <c r="D140" s="19">
        <v>500</v>
      </c>
      <c r="E140" s="13">
        <v>47</v>
      </c>
      <c r="F140" s="14" t="s">
        <v>269</v>
      </c>
      <c r="G140" s="30"/>
      <c r="H140" s="15">
        <f t="shared" si="2"/>
        <v>55.46</v>
      </c>
      <c r="I140" s="15">
        <f t="shared" si="3"/>
        <v>27730</v>
      </c>
    </row>
    <row r="141" spans="1:9" x14ac:dyDescent="0.3">
      <c r="A141" s="171" t="s">
        <v>537</v>
      </c>
      <c r="B141" s="171"/>
      <c r="C141" s="67" t="s">
        <v>897</v>
      </c>
      <c r="D141" s="19">
        <v>32</v>
      </c>
      <c r="E141" s="13">
        <v>1200</v>
      </c>
      <c r="F141" s="14" t="s">
        <v>271</v>
      </c>
      <c r="G141" s="30"/>
      <c r="H141" s="15">
        <f t="shared" si="2"/>
        <v>1416</v>
      </c>
      <c r="I141" s="15">
        <f t="shared" si="3"/>
        <v>45312</v>
      </c>
    </row>
    <row r="142" spans="1:9" x14ac:dyDescent="0.3">
      <c r="A142" s="171" t="s">
        <v>538</v>
      </c>
      <c r="B142" s="138"/>
      <c r="C142" s="67" t="s">
        <v>898</v>
      </c>
      <c r="D142" s="19">
        <v>5</v>
      </c>
      <c r="E142" s="13">
        <v>2100</v>
      </c>
      <c r="F142" s="14" t="s">
        <v>273</v>
      </c>
      <c r="G142" s="30"/>
      <c r="H142" s="15">
        <f t="shared" si="2"/>
        <v>2478</v>
      </c>
      <c r="I142" s="15">
        <f t="shared" si="3"/>
        <v>12390</v>
      </c>
    </row>
    <row r="143" spans="1:9" x14ac:dyDescent="0.3">
      <c r="A143" s="171" t="s">
        <v>539</v>
      </c>
      <c r="B143" s="171"/>
      <c r="C143" s="67" t="s">
        <v>733</v>
      </c>
      <c r="D143" s="19">
        <v>1</v>
      </c>
      <c r="E143" s="13">
        <v>7800</v>
      </c>
      <c r="F143" s="14" t="s">
        <v>74</v>
      </c>
      <c r="G143" s="30"/>
      <c r="H143" s="15">
        <f t="shared" si="2"/>
        <v>9204</v>
      </c>
      <c r="I143" s="15">
        <f t="shared" si="3"/>
        <v>9204</v>
      </c>
    </row>
    <row r="144" spans="1:9" x14ac:dyDescent="0.3">
      <c r="A144" s="171" t="s">
        <v>540</v>
      </c>
      <c r="B144" s="171"/>
      <c r="C144" s="67" t="s">
        <v>899</v>
      </c>
      <c r="D144" s="19">
        <v>14</v>
      </c>
      <c r="E144" s="13">
        <v>8100</v>
      </c>
      <c r="F144" s="14" t="s">
        <v>104</v>
      </c>
      <c r="G144" s="30"/>
      <c r="H144" s="15">
        <f t="shared" si="2"/>
        <v>9558</v>
      </c>
      <c r="I144" s="15">
        <f t="shared" si="3"/>
        <v>133812</v>
      </c>
    </row>
    <row r="145" spans="1:9" x14ac:dyDescent="0.3">
      <c r="A145" s="171" t="s">
        <v>541</v>
      </c>
      <c r="B145" s="171"/>
      <c r="C145" s="67" t="s">
        <v>900</v>
      </c>
      <c r="D145" s="19">
        <v>7</v>
      </c>
      <c r="E145" s="13">
        <v>4145</v>
      </c>
      <c r="F145" s="14" t="s">
        <v>277</v>
      </c>
      <c r="G145" s="30"/>
      <c r="H145" s="15">
        <f t="shared" si="2"/>
        <v>4891.1000000000004</v>
      </c>
      <c r="I145" s="15">
        <f t="shared" si="3"/>
        <v>34237.700000000004</v>
      </c>
    </row>
    <row r="146" spans="1:9" x14ac:dyDescent="0.3">
      <c r="A146" s="171" t="s">
        <v>542</v>
      </c>
      <c r="B146" s="171"/>
      <c r="C146" s="67" t="s">
        <v>901</v>
      </c>
      <c r="D146" s="19">
        <v>26</v>
      </c>
      <c r="E146" s="13">
        <v>16800</v>
      </c>
      <c r="F146" s="14" t="s">
        <v>279</v>
      </c>
      <c r="G146" s="30"/>
      <c r="H146" s="15">
        <f t="shared" si="2"/>
        <v>19824</v>
      </c>
      <c r="I146" s="15">
        <f t="shared" si="3"/>
        <v>515424</v>
      </c>
    </row>
    <row r="147" spans="1:9" x14ac:dyDescent="0.3">
      <c r="A147" s="171" t="s">
        <v>543</v>
      </c>
      <c r="B147" s="171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71" t="s">
        <v>544</v>
      </c>
      <c r="B148" s="171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71" t="s">
        <v>545</v>
      </c>
      <c r="B149" s="171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71" t="s">
        <v>546</v>
      </c>
      <c r="B150" s="171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71" t="s">
        <v>547</v>
      </c>
      <c r="B151" s="171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4" si="6">E151*0.18+E151</f>
        <v>2832</v>
      </c>
      <c r="I151" s="15">
        <f t="shared" ref="I151:I185" si="7">D151*H151</f>
        <v>141600</v>
      </c>
    </row>
    <row r="152" spans="1:9" x14ac:dyDescent="0.3">
      <c r="A152" s="171" t="s">
        <v>548</v>
      </c>
      <c r="B152" s="171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71" t="s">
        <v>549</v>
      </c>
      <c r="B153" s="171"/>
      <c r="C153" s="67" t="s">
        <v>878</v>
      </c>
      <c r="D153" s="19">
        <v>20</v>
      </c>
      <c r="E153" s="13">
        <v>16500</v>
      </c>
      <c r="F153" s="14" t="s">
        <v>290</v>
      </c>
      <c r="G153" s="30"/>
      <c r="H153" s="15">
        <f t="shared" si="6"/>
        <v>19470</v>
      </c>
      <c r="I153" s="15">
        <f t="shared" si="7"/>
        <v>389400</v>
      </c>
    </row>
    <row r="154" spans="1:9" x14ac:dyDescent="0.3">
      <c r="A154" s="171" t="s">
        <v>550</v>
      </c>
      <c r="B154" s="171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1" t="s">
        <v>551</v>
      </c>
      <c r="B155" s="171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1" t="s">
        <v>552</v>
      </c>
      <c r="B156" s="171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1" t="s">
        <v>553</v>
      </c>
      <c r="B157" s="171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1" t="s">
        <v>554</v>
      </c>
      <c r="B158" s="171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1" t="s">
        <v>555</v>
      </c>
      <c r="B159" s="171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1" t="s">
        <v>556</v>
      </c>
      <c r="B160" s="171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1" t="s">
        <v>557</v>
      </c>
      <c r="B161" s="171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71" t="s">
        <v>558</v>
      </c>
      <c r="B162" s="171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1" t="s">
        <v>559</v>
      </c>
      <c r="B163" s="171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1" t="s">
        <v>560</v>
      </c>
      <c r="B164" s="171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1" t="s">
        <v>561</v>
      </c>
      <c r="B165" s="171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1" t="s">
        <v>562</v>
      </c>
      <c r="B166" s="171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1" t="s">
        <v>563</v>
      </c>
      <c r="B167" s="171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1" t="s">
        <v>564</v>
      </c>
      <c r="B168" s="171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1" t="s">
        <v>565</v>
      </c>
      <c r="B169" s="171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1" t="s">
        <v>566</v>
      </c>
      <c r="B170" s="171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1" t="s">
        <v>567</v>
      </c>
      <c r="B171" s="171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1" t="s">
        <v>568</v>
      </c>
      <c r="B172" s="171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1" t="s">
        <v>569</v>
      </c>
      <c r="B173" s="171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1" t="s">
        <v>570</v>
      </c>
      <c r="B174" s="171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1" t="s">
        <v>571</v>
      </c>
      <c r="B175" s="171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1" t="s">
        <v>572</v>
      </c>
      <c r="B176" s="171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1" t="s">
        <v>573</v>
      </c>
      <c r="B177" s="171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1" t="s">
        <v>574</v>
      </c>
      <c r="B178" s="171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1" t="s">
        <v>575</v>
      </c>
      <c r="B179" s="171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1" t="s">
        <v>576</v>
      </c>
      <c r="B180" s="171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1" t="s">
        <v>577</v>
      </c>
      <c r="B181" s="171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1" t="s">
        <v>578</v>
      </c>
      <c r="B182" s="171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1" t="s">
        <v>579</v>
      </c>
      <c r="B183" s="171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1" t="s">
        <v>580</v>
      </c>
      <c r="B184" s="171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1" t="s">
        <v>581</v>
      </c>
      <c r="B185" s="171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1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G190" s="182"/>
    </row>
    <row r="191" spans="1:9" x14ac:dyDescent="0.3">
      <c r="A191" s="127"/>
      <c r="B191" s="127"/>
      <c r="G191" s="182"/>
    </row>
    <row r="192" spans="1:9" x14ac:dyDescent="0.3">
      <c r="A192" s="127"/>
      <c r="B192" s="127"/>
      <c r="F192" s="398" t="s">
        <v>993</v>
      </c>
      <c r="G192" s="398"/>
      <c r="H192" s="398"/>
      <c r="I192" s="398"/>
    </row>
    <row r="193" spans="1:9" x14ac:dyDescent="0.3">
      <c r="A193" s="127"/>
      <c r="B193" s="127"/>
      <c r="F193" s="379" t="s">
        <v>994</v>
      </c>
      <c r="G193" s="379"/>
      <c r="H193" s="379"/>
      <c r="I193" s="379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F193:I193"/>
    <mergeCell ref="B57:B59"/>
    <mergeCell ref="B60:B79"/>
    <mergeCell ref="B80:B95"/>
    <mergeCell ref="B96:B104"/>
    <mergeCell ref="B113:B114"/>
    <mergeCell ref="F192:I192"/>
    <mergeCell ref="B105:B107"/>
    <mergeCell ref="B108:B112"/>
  </mergeCells>
  <pageMargins left="0.19685039370078741" right="0.15748031496062992" top="0.74803149606299213" bottom="1.3385826771653544" header="0.31496062992125984" footer="0.31496062992125984"/>
  <pageSetup scale="80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4.5703125" style="54" customWidth="1"/>
    <col min="2" max="2" width="42.140625" style="54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  <c r="I1" s="392"/>
    </row>
    <row r="2" spans="1:9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  <c r="I2" s="38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392" t="s">
        <v>1007</v>
      </c>
      <c r="B4" s="392"/>
      <c r="C4" s="392"/>
      <c r="D4" s="392"/>
      <c r="E4" s="392"/>
      <c r="F4" s="392"/>
      <c r="G4" s="392"/>
      <c r="H4" s="392"/>
      <c r="I4" s="392"/>
    </row>
    <row r="5" spans="1:9" x14ac:dyDescent="0.3">
      <c r="B5" s="62"/>
      <c r="C5" s="4"/>
      <c r="D5" s="4"/>
      <c r="E5" s="4"/>
      <c r="F5" s="4"/>
      <c r="G5" s="182"/>
      <c r="H5" s="364"/>
      <c r="I5" s="364"/>
    </row>
    <row r="6" spans="1:9" ht="21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2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15.75" customHeight="1" x14ac:dyDescent="0.3">
      <c r="A11" s="17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2" t="s">
        <v>409</v>
      </c>
      <c r="B13" s="376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2" t="s">
        <v>410</v>
      </c>
      <c r="B14" s="37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2" t="s">
        <v>411</v>
      </c>
      <c r="B15" s="37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2" t="s">
        <v>412</v>
      </c>
      <c r="B16" s="37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2" t="s">
        <v>413</v>
      </c>
      <c r="B17" s="376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72" t="s">
        <v>414</v>
      </c>
      <c r="B18" s="376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2" t="s">
        <v>415</v>
      </c>
      <c r="B19" s="376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2" t="s">
        <v>416</v>
      </c>
      <c r="B20" s="37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2" t="s">
        <v>417</v>
      </c>
      <c r="B21" s="400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2" t="s">
        <v>418</v>
      </c>
      <c r="B22" s="400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2" t="s">
        <v>419</v>
      </c>
      <c r="B23" s="400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2" t="s">
        <v>420</v>
      </c>
      <c r="B24" s="400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2" t="s">
        <v>421</v>
      </c>
      <c r="B25" s="400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2" t="s">
        <v>422</v>
      </c>
      <c r="B26" s="400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2" t="s">
        <v>423</v>
      </c>
      <c r="B27" s="40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2" t="s">
        <v>424</v>
      </c>
      <c r="B28" s="40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2" t="s">
        <v>425</v>
      </c>
      <c r="B29" s="40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2" t="s">
        <v>426</v>
      </c>
      <c r="B30" s="37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2" t="s">
        <v>427</v>
      </c>
      <c r="B31" s="37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2" t="s">
        <v>428</v>
      </c>
      <c r="B32" s="37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2" t="s">
        <v>429</v>
      </c>
      <c r="B33" s="37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2" t="s">
        <v>430</v>
      </c>
      <c r="B34" s="37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2" t="s">
        <v>431</v>
      </c>
      <c r="B35" s="37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2" t="s">
        <v>432</v>
      </c>
      <c r="B36" s="37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2" t="s">
        <v>433</v>
      </c>
      <c r="B37" s="37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2" t="s">
        <v>434</v>
      </c>
      <c r="B38" s="37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16.5" customHeight="1" x14ac:dyDescent="0.3">
      <c r="A39" s="172" t="s">
        <v>435</v>
      </c>
      <c r="B39" s="178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2" t="s">
        <v>436</v>
      </c>
      <c r="B40" s="37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2" t="s">
        <v>437</v>
      </c>
      <c r="B41" s="376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2" t="s">
        <v>438</v>
      </c>
      <c r="B42" s="376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2" t="s">
        <v>439</v>
      </c>
      <c r="B43" s="37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2" t="s">
        <v>440</v>
      </c>
      <c r="B44" s="37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2" t="s">
        <v>441</v>
      </c>
      <c r="B45" s="37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2" t="s">
        <v>442</v>
      </c>
      <c r="B46" s="178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17.25" customHeight="1" x14ac:dyDescent="0.3">
      <c r="A47" s="172" t="s">
        <v>443</v>
      </c>
      <c r="B47" s="178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2" t="s">
        <v>444</v>
      </c>
      <c r="B48" s="17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2" t="s">
        <v>445</v>
      </c>
      <c r="B49" s="40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2" t="s">
        <v>446</v>
      </c>
      <c r="B50" s="40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2" t="s">
        <v>447</v>
      </c>
      <c r="B51" s="40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2" t="s">
        <v>448</v>
      </c>
      <c r="B52" s="40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2" t="s">
        <v>449</v>
      </c>
      <c r="B53" s="401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2" t="s">
        <v>450</v>
      </c>
      <c r="B54" s="401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2" t="s">
        <v>451</v>
      </c>
      <c r="B55" s="399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2" t="s">
        <v>452</v>
      </c>
      <c r="B56" s="39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2" t="s">
        <v>453</v>
      </c>
      <c r="B57" s="39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2" t="s">
        <v>454</v>
      </c>
      <c r="B58" s="39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2" t="s">
        <v>455</v>
      </c>
      <c r="B59" s="39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2" t="s">
        <v>456</v>
      </c>
      <c r="B60" s="37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2" t="s">
        <v>457</v>
      </c>
      <c r="B61" s="376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2" t="s">
        <v>458</v>
      </c>
      <c r="B62" s="37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2" t="s">
        <v>459</v>
      </c>
      <c r="B63" s="37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2" t="s">
        <v>460</v>
      </c>
      <c r="B64" s="376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2" t="s">
        <v>461</v>
      </c>
      <c r="B65" s="376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2" t="s">
        <v>462</v>
      </c>
      <c r="B66" s="376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2" t="s">
        <v>463</v>
      </c>
      <c r="B67" s="376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2" t="s">
        <v>464</v>
      </c>
      <c r="B68" s="376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2" t="s">
        <v>465</v>
      </c>
      <c r="B69" s="376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2" t="s">
        <v>466</v>
      </c>
      <c r="B70" s="37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2" t="s">
        <v>467</v>
      </c>
      <c r="B71" s="376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2" t="s">
        <v>468</v>
      </c>
      <c r="B72" s="376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2" t="s">
        <v>469</v>
      </c>
      <c r="B73" s="376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2" t="s">
        <v>470</v>
      </c>
      <c r="B74" s="376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2" t="s">
        <v>471</v>
      </c>
      <c r="B75" s="376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2" t="s">
        <v>472</v>
      </c>
      <c r="B76" s="376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2" t="s">
        <v>473</v>
      </c>
      <c r="B77" s="376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2" t="s">
        <v>474</v>
      </c>
      <c r="B78" s="376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2" t="s">
        <v>475</v>
      </c>
      <c r="B79" s="376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72" t="s">
        <v>476</v>
      </c>
      <c r="B80" s="376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18.75" customHeight="1" x14ac:dyDescent="0.3">
      <c r="A81" s="172" t="s">
        <v>477</v>
      </c>
      <c r="B81" s="376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2" t="s">
        <v>478</v>
      </c>
      <c r="B82" s="376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2" t="s">
        <v>479</v>
      </c>
      <c r="B83" s="376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2" t="s">
        <v>480</v>
      </c>
      <c r="B84" s="376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2" t="s">
        <v>481</v>
      </c>
      <c r="B85" s="376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2" t="s">
        <v>482</v>
      </c>
      <c r="B86" s="376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2" t="s">
        <v>483</v>
      </c>
      <c r="B87" s="376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2" t="s">
        <v>484</v>
      </c>
      <c r="B88" s="376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2" t="s">
        <v>485</v>
      </c>
      <c r="B89" s="376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2" t="s">
        <v>486</v>
      </c>
      <c r="B90" s="376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2" t="s">
        <v>487</v>
      </c>
      <c r="B91" s="376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2" t="s">
        <v>488</v>
      </c>
      <c r="B92" s="376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2" t="s">
        <v>489</v>
      </c>
      <c r="B93" s="376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2" t="s">
        <v>490</v>
      </c>
      <c r="B94" s="376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2" t="s">
        <v>491</v>
      </c>
      <c r="B95" s="376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2" t="s">
        <v>492</v>
      </c>
      <c r="B96" s="376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2" t="s">
        <v>493</v>
      </c>
      <c r="B97" s="376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2" t="s">
        <v>494</v>
      </c>
      <c r="B98" s="376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2" t="s">
        <v>495</v>
      </c>
      <c r="B99" s="376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2" t="s">
        <v>496</v>
      </c>
      <c r="B100" s="376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2" t="s">
        <v>497</v>
      </c>
      <c r="B101" s="376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2" t="s">
        <v>498</v>
      </c>
      <c r="B102" s="376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2" t="s">
        <v>499</v>
      </c>
      <c r="B103" s="376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2" t="s">
        <v>500</v>
      </c>
      <c r="B104" s="376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2" t="s">
        <v>501</v>
      </c>
      <c r="B105" s="376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2" t="s">
        <v>502</v>
      </c>
      <c r="B106" s="376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2" t="s">
        <v>503</v>
      </c>
      <c r="B107" s="376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2" t="s">
        <v>504</v>
      </c>
      <c r="B108" s="376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2" t="s">
        <v>505</v>
      </c>
      <c r="B109" s="376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2" t="s">
        <v>506</v>
      </c>
      <c r="B110" s="376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2" t="s">
        <v>507</v>
      </c>
      <c r="B111" s="376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2" t="s">
        <v>508</v>
      </c>
      <c r="B112" s="376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2" t="s">
        <v>509</v>
      </c>
      <c r="B113" s="391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2" t="s">
        <v>510</v>
      </c>
      <c r="B114" s="391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2" t="s">
        <v>511</v>
      </c>
      <c r="B115" s="172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2" t="s">
        <v>512</v>
      </c>
      <c r="B116" s="172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2" t="s">
        <v>549</v>
      </c>
      <c r="B117" s="172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72" t="s">
        <v>515</v>
      </c>
      <c r="B118" s="172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72" t="s">
        <v>513</v>
      </c>
      <c r="B119" s="172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72" t="s">
        <v>514</v>
      </c>
      <c r="B120" s="172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72" t="s">
        <v>542</v>
      </c>
      <c r="B121" s="172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72" t="s">
        <v>516</v>
      </c>
      <c r="B122" s="172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72" t="s">
        <v>517</v>
      </c>
      <c r="B123" s="172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72" t="s">
        <v>518</v>
      </c>
      <c r="B124" s="172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72" t="s">
        <v>519</v>
      </c>
      <c r="B125" s="172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72" t="s">
        <v>520</v>
      </c>
      <c r="B126" s="172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72" t="s">
        <v>521</v>
      </c>
      <c r="B127" s="172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72" t="s">
        <v>522</v>
      </c>
      <c r="B128" s="172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72" t="s">
        <v>523</v>
      </c>
      <c r="B129" s="172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72" t="s">
        <v>524</v>
      </c>
      <c r="B130" s="172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72" t="s">
        <v>525</v>
      </c>
      <c r="B131" s="172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72" t="s">
        <v>526</v>
      </c>
      <c r="B132" s="172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72" t="s">
        <v>527</v>
      </c>
      <c r="B133" s="172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72" t="s">
        <v>528</v>
      </c>
      <c r="B134" s="172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72" t="s">
        <v>529</v>
      </c>
      <c r="B135" s="172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72" t="s">
        <v>530</v>
      </c>
      <c r="B136" s="172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72" t="s">
        <v>531</v>
      </c>
      <c r="B137" s="172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72" t="s">
        <v>532</v>
      </c>
      <c r="B138" s="172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72" t="s">
        <v>533</v>
      </c>
      <c r="B139" s="172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72" t="s">
        <v>534</v>
      </c>
      <c r="B140" s="172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72" t="s">
        <v>535</v>
      </c>
      <c r="B141" s="172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72" t="s">
        <v>536</v>
      </c>
      <c r="B142" s="172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72" t="s">
        <v>537</v>
      </c>
      <c r="B143" s="172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72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72" t="s">
        <v>539</v>
      </c>
      <c r="B145" s="172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72" t="s">
        <v>540</v>
      </c>
      <c r="B146" s="172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72" t="s">
        <v>541</v>
      </c>
      <c r="B147" s="172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72" t="s">
        <v>543</v>
      </c>
      <c r="B148" s="172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72" t="s">
        <v>544</v>
      </c>
      <c r="B149" s="172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72" t="s">
        <v>545</v>
      </c>
      <c r="B150" s="172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72" t="s">
        <v>546</v>
      </c>
      <c r="B151" s="172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72" t="s">
        <v>547</v>
      </c>
      <c r="B152" s="172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72" t="s">
        <v>548</v>
      </c>
      <c r="B153" s="172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72" t="s">
        <v>550</v>
      </c>
      <c r="B154" s="172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2" t="s">
        <v>551</v>
      </c>
      <c r="B155" s="172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2" t="s">
        <v>552</v>
      </c>
      <c r="B156" s="172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2" t="s">
        <v>553</v>
      </c>
      <c r="B157" s="172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2" t="s">
        <v>554</v>
      </c>
      <c r="B158" s="172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2" t="s">
        <v>555</v>
      </c>
      <c r="B159" s="172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2" t="s">
        <v>556</v>
      </c>
      <c r="B160" s="172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2" t="s">
        <v>557</v>
      </c>
      <c r="B161" s="172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18.75" customHeight="1" x14ac:dyDescent="0.3">
      <c r="A162" s="172" t="s">
        <v>558</v>
      </c>
      <c r="B162" s="172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2" t="s">
        <v>559</v>
      </c>
      <c r="B163" s="172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2" t="s">
        <v>560</v>
      </c>
      <c r="B164" s="172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2" t="s">
        <v>561</v>
      </c>
      <c r="B165" s="172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2" t="s">
        <v>562</v>
      </c>
      <c r="B166" s="172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2" t="s">
        <v>563</v>
      </c>
      <c r="B167" s="172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2" t="s">
        <v>564</v>
      </c>
      <c r="B168" s="172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2" t="s">
        <v>565</v>
      </c>
      <c r="B169" s="172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2" t="s">
        <v>566</v>
      </c>
      <c r="B170" s="172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2" t="s">
        <v>567</v>
      </c>
      <c r="B171" s="172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2" t="s">
        <v>568</v>
      </c>
      <c r="B172" s="172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2" t="s">
        <v>569</v>
      </c>
      <c r="B173" s="172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2" t="s">
        <v>570</v>
      </c>
      <c r="B174" s="172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2" t="s">
        <v>571</v>
      </c>
      <c r="B175" s="172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2" t="s">
        <v>572</v>
      </c>
      <c r="B176" s="172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2" t="s">
        <v>573</v>
      </c>
      <c r="B177" s="172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2" t="s">
        <v>574</v>
      </c>
      <c r="B178" s="172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2" t="s">
        <v>575</v>
      </c>
      <c r="B179" s="172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2" t="s">
        <v>576</v>
      </c>
      <c r="B180" s="172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2" t="s">
        <v>577</v>
      </c>
      <c r="B181" s="172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2" t="s">
        <v>578</v>
      </c>
      <c r="B182" s="172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2" t="s">
        <v>579</v>
      </c>
      <c r="B183" s="172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2" t="s">
        <v>580</v>
      </c>
      <c r="B184" s="172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2" t="s">
        <v>581</v>
      </c>
      <c r="B185" s="172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2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402" t="s">
        <v>993</v>
      </c>
      <c r="G190" s="402"/>
      <c r="H190" s="402"/>
      <c r="I190" s="402"/>
    </row>
    <row r="191" spans="1:9" x14ac:dyDescent="0.3">
      <c r="A191" s="127"/>
      <c r="B191" s="127"/>
      <c r="F191" s="403" t="s">
        <v>994</v>
      </c>
      <c r="G191" s="403"/>
      <c r="H191" s="403"/>
      <c r="I191" s="403"/>
    </row>
  </sheetData>
  <mergeCells count="21">
    <mergeCell ref="B55:B56"/>
    <mergeCell ref="B57:B59"/>
    <mergeCell ref="B60:B79"/>
    <mergeCell ref="B80:B95"/>
    <mergeCell ref="B96:B104"/>
    <mergeCell ref="A1:I1"/>
    <mergeCell ref="A2:I2"/>
    <mergeCell ref="A4:I4"/>
    <mergeCell ref="H5:I5"/>
    <mergeCell ref="B53:B54"/>
    <mergeCell ref="B13:B20"/>
    <mergeCell ref="B21:B29"/>
    <mergeCell ref="B30:B38"/>
    <mergeCell ref="B40:B43"/>
    <mergeCell ref="B44:B45"/>
    <mergeCell ref="B49:B52"/>
    <mergeCell ref="F190:I190"/>
    <mergeCell ref="F191:I191"/>
    <mergeCell ref="B105:B107"/>
    <mergeCell ref="B108:B112"/>
    <mergeCell ref="B113:B114"/>
  </mergeCells>
  <pageMargins left="0.35433070866141736" right="0.15748031496062992" top="0.74803149606299213" bottom="0.7480314960629921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8.57031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  <c r="I1" s="392"/>
    </row>
    <row r="2" spans="1:9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  <c r="I2" s="38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392" t="s">
        <v>1008</v>
      </c>
      <c r="B4" s="392"/>
      <c r="C4" s="392"/>
      <c r="D4" s="392"/>
      <c r="E4" s="392"/>
      <c r="F4" s="392"/>
      <c r="G4" s="392"/>
      <c r="H4" s="392"/>
      <c r="I4" s="392"/>
    </row>
    <row r="5" spans="1:9" x14ac:dyDescent="0.3">
      <c r="B5" s="62"/>
      <c r="C5" s="4"/>
      <c r="D5" s="4"/>
      <c r="E5" s="4"/>
      <c r="F5" s="4"/>
      <c r="G5" s="182"/>
      <c r="H5" s="364"/>
      <c r="I5" s="364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6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6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6" t="s">
        <v>405</v>
      </c>
      <c r="B9" s="159" t="s">
        <v>606</v>
      </c>
      <c r="C9" s="57" t="s">
        <v>67</v>
      </c>
      <c r="D9" s="27">
        <v>132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8180329.8456000006</v>
      </c>
    </row>
    <row r="10" spans="1:9" x14ac:dyDescent="0.3">
      <c r="A10" s="186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6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6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6" t="s">
        <v>409</v>
      </c>
      <c r="B13" s="37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6" t="s">
        <v>410</v>
      </c>
      <c r="B14" s="37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6" t="s">
        <v>411</v>
      </c>
      <c r="B15" s="37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6" t="s">
        <v>412</v>
      </c>
      <c r="B16" s="37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6" t="s">
        <v>413</v>
      </c>
      <c r="B17" s="376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6" t="s">
        <v>414</v>
      </c>
      <c r="B18" s="376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86" t="s">
        <v>415</v>
      </c>
      <c r="B19" s="376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86" t="s">
        <v>416</v>
      </c>
      <c r="B20" s="37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6" t="s">
        <v>417</v>
      </c>
      <c r="B21" s="400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6" t="s">
        <v>418</v>
      </c>
      <c r="B22" s="400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6" t="s">
        <v>419</v>
      </c>
      <c r="B23" s="400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6" t="s">
        <v>420</v>
      </c>
      <c r="B24" s="400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6" t="s">
        <v>421</v>
      </c>
      <c r="B25" s="400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6" t="s">
        <v>422</v>
      </c>
      <c r="B26" s="40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6" t="s">
        <v>423</v>
      </c>
      <c r="B27" s="40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6" t="s">
        <v>424</v>
      </c>
      <c r="B28" s="40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6" t="s">
        <v>425</v>
      </c>
      <c r="B29" s="40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6" t="s">
        <v>426</v>
      </c>
      <c r="B30" s="37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6" t="s">
        <v>427</v>
      </c>
      <c r="B31" s="37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6" t="s">
        <v>428</v>
      </c>
      <c r="B32" s="37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6" t="s">
        <v>429</v>
      </c>
      <c r="B33" s="37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6" t="s">
        <v>430</v>
      </c>
      <c r="B34" s="37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6" t="s">
        <v>431</v>
      </c>
      <c r="B35" s="37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6" t="s">
        <v>432</v>
      </c>
      <c r="B36" s="37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6" t="s">
        <v>433</v>
      </c>
      <c r="B37" s="37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6" t="s">
        <v>434</v>
      </c>
      <c r="B38" s="37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6" t="s">
        <v>435</v>
      </c>
      <c r="B39" s="187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6" t="s">
        <v>436</v>
      </c>
      <c r="B40" s="37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6" t="s">
        <v>437</v>
      </c>
      <c r="B41" s="376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86" t="s">
        <v>438</v>
      </c>
      <c r="B42" s="376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86" t="s">
        <v>439</v>
      </c>
      <c r="B43" s="37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6" t="s">
        <v>440</v>
      </c>
      <c r="B44" s="37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6" t="s">
        <v>441</v>
      </c>
      <c r="B45" s="37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86" t="s">
        <v>442</v>
      </c>
      <c r="B46" s="187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6" t="s">
        <v>443</v>
      </c>
      <c r="B47" s="187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6" t="s">
        <v>444</v>
      </c>
      <c r="B48" s="188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6" t="s">
        <v>445</v>
      </c>
      <c r="B49" s="40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6" t="s">
        <v>446</v>
      </c>
      <c r="B50" s="40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6" t="s">
        <v>447</v>
      </c>
      <c r="B51" s="40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6" t="s">
        <v>448</v>
      </c>
      <c r="B52" s="40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6" t="s">
        <v>449</v>
      </c>
      <c r="B53" s="401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6" t="s">
        <v>450</v>
      </c>
      <c r="B54" s="401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6" t="s">
        <v>451</v>
      </c>
      <c r="B55" s="399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6" t="s">
        <v>452</v>
      </c>
      <c r="B56" s="39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6" t="s">
        <v>453</v>
      </c>
      <c r="B57" s="39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6" t="s">
        <v>454</v>
      </c>
      <c r="B58" s="39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6" t="s">
        <v>455</v>
      </c>
      <c r="B59" s="39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6" t="s">
        <v>456</v>
      </c>
      <c r="B60" s="37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6" t="s">
        <v>457</v>
      </c>
      <c r="B61" s="376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86" t="s">
        <v>458</v>
      </c>
      <c r="B62" s="37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6" t="s">
        <v>459</v>
      </c>
      <c r="B63" s="37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6" t="s">
        <v>460</v>
      </c>
      <c r="B64" s="376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6" t="s">
        <v>461</v>
      </c>
      <c r="B65" s="376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6" t="s">
        <v>462</v>
      </c>
      <c r="B66" s="376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6" t="s">
        <v>463</v>
      </c>
      <c r="B67" s="376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6" t="s">
        <v>464</v>
      </c>
      <c r="B68" s="376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6" t="s">
        <v>465</v>
      </c>
      <c r="B69" s="376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6" t="s">
        <v>466</v>
      </c>
      <c r="B70" s="37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6" t="s">
        <v>467</v>
      </c>
      <c r="B71" s="376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6" t="s">
        <v>468</v>
      </c>
      <c r="B72" s="376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6" t="s">
        <v>469</v>
      </c>
      <c r="B73" s="376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6" t="s">
        <v>470</v>
      </c>
      <c r="B74" s="376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6" t="s">
        <v>471</v>
      </c>
      <c r="B75" s="376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6" t="s">
        <v>472</v>
      </c>
      <c r="B76" s="376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6" t="s">
        <v>473</v>
      </c>
      <c r="B77" s="376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6" t="s">
        <v>474</v>
      </c>
      <c r="B78" s="376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6" t="s">
        <v>475</v>
      </c>
      <c r="B79" s="376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6" t="s">
        <v>476</v>
      </c>
      <c r="B80" s="376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6" t="s">
        <v>477</v>
      </c>
      <c r="B81" s="376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6" t="s">
        <v>478</v>
      </c>
      <c r="B82" s="376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6" t="s">
        <v>479</v>
      </c>
      <c r="B83" s="376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6" t="s">
        <v>480</v>
      </c>
      <c r="B84" s="376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6" t="s">
        <v>481</v>
      </c>
      <c r="B85" s="376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6" t="s">
        <v>482</v>
      </c>
      <c r="B86" s="376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6" t="s">
        <v>483</v>
      </c>
      <c r="B87" s="376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6" t="s">
        <v>484</v>
      </c>
      <c r="B88" s="376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6" t="s">
        <v>485</v>
      </c>
      <c r="B89" s="376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6" t="s">
        <v>486</v>
      </c>
      <c r="B90" s="376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6" t="s">
        <v>487</v>
      </c>
      <c r="B91" s="376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6" t="s">
        <v>488</v>
      </c>
      <c r="B92" s="376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6" t="s">
        <v>489</v>
      </c>
      <c r="B93" s="376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6" t="s">
        <v>490</v>
      </c>
      <c r="B94" s="376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6" t="s">
        <v>491</v>
      </c>
      <c r="B95" s="376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6" t="s">
        <v>492</v>
      </c>
      <c r="B96" s="376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6" t="s">
        <v>493</v>
      </c>
      <c r="B97" s="376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6" t="s">
        <v>494</v>
      </c>
      <c r="B98" s="376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6" t="s">
        <v>495</v>
      </c>
      <c r="B99" s="376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6" t="s">
        <v>496</v>
      </c>
      <c r="B100" s="376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6" t="s">
        <v>497</v>
      </c>
      <c r="B101" s="376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6" t="s">
        <v>498</v>
      </c>
      <c r="B102" s="376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6" t="s">
        <v>499</v>
      </c>
      <c r="B103" s="376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6" t="s">
        <v>500</v>
      </c>
      <c r="B104" s="376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6" t="s">
        <v>501</v>
      </c>
      <c r="B105" s="376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6" t="s">
        <v>502</v>
      </c>
      <c r="B106" s="376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6" t="s">
        <v>503</v>
      </c>
      <c r="B107" s="376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6" t="s">
        <v>504</v>
      </c>
      <c r="B108" s="376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6" t="s">
        <v>505</v>
      </c>
      <c r="B109" s="376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6" t="s">
        <v>506</v>
      </c>
      <c r="B110" s="376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6" t="s">
        <v>507</v>
      </c>
      <c r="B111" s="376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6" t="s">
        <v>508</v>
      </c>
      <c r="B112" s="376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6" t="s">
        <v>509</v>
      </c>
      <c r="B113" s="391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6" t="s">
        <v>510</v>
      </c>
      <c r="B114" s="391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6" t="s">
        <v>511</v>
      </c>
      <c r="B115" s="186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6" t="s">
        <v>512</v>
      </c>
      <c r="B116" s="186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6" t="s">
        <v>549</v>
      </c>
      <c r="B117" s="186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6" t="s">
        <v>515</v>
      </c>
      <c r="B118" s="186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6" t="s">
        <v>513</v>
      </c>
      <c r="B119" s="186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6" t="s">
        <v>514</v>
      </c>
      <c r="B120" s="186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6" t="s">
        <v>542</v>
      </c>
      <c r="B121" s="186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6" t="s">
        <v>516</v>
      </c>
      <c r="B122" s="186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6" t="s">
        <v>517</v>
      </c>
      <c r="B123" s="186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6" t="s">
        <v>518</v>
      </c>
      <c r="B124" s="186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6" t="s">
        <v>519</v>
      </c>
      <c r="B125" s="186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6" t="s">
        <v>520</v>
      </c>
      <c r="B126" s="186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6" t="s">
        <v>521</v>
      </c>
      <c r="B127" s="186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6" t="s">
        <v>522</v>
      </c>
      <c r="B128" s="186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6" t="s">
        <v>523</v>
      </c>
      <c r="B129" s="186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6" t="s">
        <v>524</v>
      </c>
      <c r="B130" s="186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6" t="s">
        <v>525</v>
      </c>
      <c r="B131" s="186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6" t="s">
        <v>526</v>
      </c>
      <c r="B132" s="186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6" t="s">
        <v>527</v>
      </c>
      <c r="B133" s="186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6" t="s">
        <v>528</v>
      </c>
      <c r="B134" s="186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6" t="s">
        <v>529</v>
      </c>
      <c r="B135" s="186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6" t="s">
        <v>530</v>
      </c>
      <c r="B136" s="186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6" t="s">
        <v>531</v>
      </c>
      <c r="B137" s="186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6" t="s">
        <v>532</v>
      </c>
      <c r="B138" s="186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6" t="s">
        <v>533</v>
      </c>
      <c r="B139" s="186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6" t="s">
        <v>534</v>
      </c>
      <c r="B140" s="186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6" t="s">
        <v>535</v>
      </c>
      <c r="B141" s="186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6" t="s">
        <v>536</v>
      </c>
      <c r="B142" s="186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6" t="s">
        <v>537</v>
      </c>
      <c r="B143" s="186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6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6" t="s">
        <v>539</v>
      </c>
      <c r="B145" s="186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6" t="s">
        <v>540</v>
      </c>
      <c r="B146" s="186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6" t="s">
        <v>541</v>
      </c>
      <c r="B147" s="186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6" t="s">
        <v>543</v>
      </c>
      <c r="B148" s="186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6" t="s">
        <v>544</v>
      </c>
      <c r="B149" s="186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6" t="s">
        <v>545</v>
      </c>
      <c r="B150" s="186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6" t="s">
        <v>546</v>
      </c>
      <c r="B151" s="186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6" t="s">
        <v>547</v>
      </c>
      <c r="B152" s="186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6" t="s">
        <v>548</v>
      </c>
      <c r="B153" s="186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6" t="s">
        <v>550</v>
      </c>
      <c r="B154" s="186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6" t="s">
        <v>551</v>
      </c>
      <c r="B155" s="186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6" t="s">
        <v>552</v>
      </c>
      <c r="B156" s="186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6" t="s">
        <v>553</v>
      </c>
      <c r="B157" s="186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6" t="s">
        <v>554</v>
      </c>
      <c r="B158" s="186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6" t="s">
        <v>555</v>
      </c>
      <c r="B159" s="186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6" t="s">
        <v>556</v>
      </c>
      <c r="B160" s="186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6" t="s">
        <v>557</v>
      </c>
      <c r="B161" s="186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6" t="s">
        <v>558</v>
      </c>
      <c r="B162" s="186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6" t="s">
        <v>559</v>
      </c>
      <c r="B163" s="186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6" t="s">
        <v>560</v>
      </c>
      <c r="B164" s="186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6" t="s">
        <v>561</v>
      </c>
      <c r="B165" s="186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6" t="s">
        <v>562</v>
      </c>
      <c r="B166" s="186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6" t="s">
        <v>563</v>
      </c>
      <c r="B167" s="186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6" t="s">
        <v>564</v>
      </c>
      <c r="B168" s="186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6" t="s">
        <v>565</v>
      </c>
      <c r="B169" s="186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6" t="s">
        <v>566</v>
      </c>
      <c r="B170" s="186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6" t="s">
        <v>567</v>
      </c>
      <c r="B171" s="186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6" t="s">
        <v>568</v>
      </c>
      <c r="B172" s="186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6" t="s">
        <v>569</v>
      </c>
      <c r="B173" s="186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6" t="s">
        <v>570</v>
      </c>
      <c r="B174" s="186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6" t="s">
        <v>571</v>
      </c>
      <c r="B175" s="186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6" t="s">
        <v>572</v>
      </c>
      <c r="B176" s="186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6" t="s">
        <v>573</v>
      </c>
      <c r="B177" s="186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6" t="s">
        <v>574</v>
      </c>
      <c r="B178" s="186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6" t="s">
        <v>575</v>
      </c>
      <c r="B179" s="186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6" t="s">
        <v>576</v>
      </c>
      <c r="B180" s="186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6" t="s">
        <v>577</v>
      </c>
      <c r="B181" s="186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6" t="s">
        <v>578</v>
      </c>
      <c r="B182" s="186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6" t="s">
        <v>579</v>
      </c>
      <c r="B183" s="186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6" t="s">
        <v>580</v>
      </c>
      <c r="B184" s="186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6" t="s">
        <v>581</v>
      </c>
      <c r="B185" s="186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6"/>
      <c r="C186" s="67"/>
      <c r="D186" s="154"/>
      <c r="E186" s="30"/>
      <c r="F186" s="30"/>
      <c r="G186" s="30"/>
      <c r="H186" s="37" t="s">
        <v>374</v>
      </c>
      <c r="I186" s="38">
        <f>SUM(I7:I185)</f>
        <v>1414888516.5690014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402" t="s">
        <v>993</v>
      </c>
      <c r="G190" s="402"/>
      <c r="H190" s="402"/>
      <c r="I190" s="402"/>
    </row>
    <row r="191" spans="1:9" x14ac:dyDescent="0.3">
      <c r="A191" s="127"/>
      <c r="B191" s="127"/>
      <c r="F191" s="403" t="s">
        <v>994</v>
      </c>
      <c r="G191" s="403"/>
      <c r="H191" s="403"/>
      <c r="I191" s="403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6.855468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  <c r="I1" s="392"/>
    </row>
    <row r="2" spans="1:9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  <c r="I2" s="38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392" t="s">
        <v>1016</v>
      </c>
      <c r="B4" s="392"/>
      <c r="C4" s="392"/>
      <c r="D4" s="392"/>
      <c r="E4" s="392"/>
      <c r="F4" s="392"/>
      <c r="G4" s="392"/>
      <c r="H4" s="392"/>
      <c r="I4" s="392"/>
    </row>
    <row r="5" spans="1:9" x14ac:dyDescent="0.3">
      <c r="B5" s="62"/>
      <c r="C5" s="4"/>
      <c r="D5" s="4"/>
      <c r="E5" s="4"/>
      <c r="F5" s="4"/>
      <c r="G5" s="182"/>
      <c r="H5" s="364"/>
      <c r="I5" s="364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9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8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9" t="s">
        <v>409</v>
      </c>
      <c r="B13" s="37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9" t="s">
        <v>410</v>
      </c>
      <c r="B14" s="37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9" t="s">
        <v>411</v>
      </c>
      <c r="B15" s="37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9" t="s">
        <v>412</v>
      </c>
      <c r="B16" s="37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9" t="s">
        <v>413</v>
      </c>
      <c r="B17" s="376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9" t="s">
        <v>414</v>
      </c>
      <c r="B18" s="37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89" t="s">
        <v>415</v>
      </c>
      <c r="B19" s="37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89" t="s">
        <v>416</v>
      </c>
      <c r="B20" s="37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9" t="s">
        <v>417</v>
      </c>
      <c r="B21" s="400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9" t="s">
        <v>418</v>
      </c>
      <c r="B22" s="400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9" t="s">
        <v>419</v>
      </c>
      <c r="B23" s="400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9" t="s">
        <v>420</v>
      </c>
      <c r="B24" s="400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9" t="s">
        <v>421</v>
      </c>
      <c r="B25" s="400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9" t="s">
        <v>422</v>
      </c>
      <c r="B26" s="40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9" t="s">
        <v>423</v>
      </c>
      <c r="B27" s="40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9" t="s">
        <v>424</v>
      </c>
      <c r="B28" s="40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9" t="s">
        <v>425</v>
      </c>
      <c r="B29" s="40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9" t="s">
        <v>426</v>
      </c>
      <c r="B30" s="37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9" t="s">
        <v>427</v>
      </c>
      <c r="B31" s="37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9" t="s">
        <v>428</v>
      </c>
      <c r="B32" s="37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9" t="s">
        <v>429</v>
      </c>
      <c r="B33" s="37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9" t="s">
        <v>430</v>
      </c>
      <c r="B34" s="37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9" t="s">
        <v>431</v>
      </c>
      <c r="B35" s="37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9" t="s">
        <v>432</v>
      </c>
      <c r="B36" s="37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9" t="s">
        <v>433</v>
      </c>
      <c r="B37" s="37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9" t="s">
        <v>434</v>
      </c>
      <c r="B38" s="37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9" t="s">
        <v>435</v>
      </c>
      <c r="B39" s="19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9" t="s">
        <v>436</v>
      </c>
      <c r="B40" s="37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9" t="s">
        <v>437</v>
      </c>
      <c r="B41" s="376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89" t="s">
        <v>438</v>
      </c>
      <c r="B42" s="37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89" t="s">
        <v>439</v>
      </c>
      <c r="B43" s="37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9" t="s">
        <v>440</v>
      </c>
      <c r="B44" s="37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9" t="s">
        <v>441</v>
      </c>
      <c r="B45" s="37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189" t="s">
        <v>442</v>
      </c>
      <c r="B46" s="19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9" t="s">
        <v>443</v>
      </c>
      <c r="B47" s="19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9" t="s">
        <v>444</v>
      </c>
      <c r="B48" s="19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9" t="s">
        <v>445</v>
      </c>
      <c r="B49" s="40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9" t="s">
        <v>446</v>
      </c>
      <c r="B50" s="40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9" t="s">
        <v>447</v>
      </c>
      <c r="B51" s="40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9" t="s">
        <v>448</v>
      </c>
      <c r="B52" s="40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9" t="s">
        <v>449</v>
      </c>
      <c r="B53" s="401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9" t="s">
        <v>450</v>
      </c>
      <c r="B54" s="401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9" t="s">
        <v>451</v>
      </c>
      <c r="B55" s="399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9" t="s">
        <v>452</v>
      </c>
      <c r="B56" s="39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9" t="s">
        <v>453</v>
      </c>
      <c r="B57" s="39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9" t="s">
        <v>454</v>
      </c>
      <c r="B58" s="39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9" t="s">
        <v>455</v>
      </c>
      <c r="B59" s="39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9" t="s">
        <v>456</v>
      </c>
      <c r="B60" s="37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9" t="s">
        <v>457</v>
      </c>
      <c r="B61" s="376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89" t="s">
        <v>458</v>
      </c>
      <c r="B62" s="37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9" t="s">
        <v>459</v>
      </c>
      <c r="B63" s="37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9" t="s">
        <v>460</v>
      </c>
      <c r="B64" s="376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9" t="s">
        <v>461</v>
      </c>
      <c r="B65" s="376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9" t="s">
        <v>462</v>
      </c>
      <c r="B66" s="376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9" t="s">
        <v>463</v>
      </c>
      <c r="B67" s="376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9" t="s">
        <v>464</v>
      </c>
      <c r="B68" s="376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9" t="s">
        <v>465</v>
      </c>
      <c r="B69" s="376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9" t="s">
        <v>466</v>
      </c>
      <c r="B70" s="37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9" t="s">
        <v>467</v>
      </c>
      <c r="B71" s="376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9" t="s">
        <v>468</v>
      </c>
      <c r="B72" s="376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9" t="s">
        <v>469</v>
      </c>
      <c r="B73" s="376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9" t="s">
        <v>470</v>
      </c>
      <c r="B74" s="376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9" t="s">
        <v>471</v>
      </c>
      <c r="B75" s="376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9" t="s">
        <v>472</v>
      </c>
      <c r="B76" s="376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9" t="s">
        <v>473</v>
      </c>
      <c r="B77" s="376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9" t="s">
        <v>474</v>
      </c>
      <c r="B78" s="376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9" t="s">
        <v>475</v>
      </c>
      <c r="B79" s="376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9" t="s">
        <v>476</v>
      </c>
      <c r="B80" s="376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9" t="s">
        <v>477</v>
      </c>
      <c r="B81" s="376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9" t="s">
        <v>478</v>
      </c>
      <c r="B82" s="376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9" t="s">
        <v>479</v>
      </c>
      <c r="B83" s="376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9" t="s">
        <v>480</v>
      </c>
      <c r="B84" s="376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9" t="s">
        <v>481</v>
      </c>
      <c r="B85" s="376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9" t="s">
        <v>482</v>
      </c>
      <c r="B86" s="376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9" t="s">
        <v>483</v>
      </c>
      <c r="B87" s="376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9" t="s">
        <v>484</v>
      </c>
      <c r="B88" s="376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9" t="s">
        <v>485</v>
      </c>
      <c r="B89" s="376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9" t="s">
        <v>486</v>
      </c>
      <c r="B90" s="376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9" t="s">
        <v>487</v>
      </c>
      <c r="B91" s="376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9" t="s">
        <v>488</v>
      </c>
      <c r="B92" s="376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9" t="s">
        <v>489</v>
      </c>
      <c r="B93" s="376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9" t="s">
        <v>490</v>
      </c>
      <c r="B94" s="376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9" t="s">
        <v>491</v>
      </c>
      <c r="B95" s="376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9" t="s">
        <v>492</v>
      </c>
      <c r="B96" s="376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9" t="s">
        <v>493</v>
      </c>
      <c r="B97" s="376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9" t="s">
        <v>494</v>
      </c>
      <c r="B98" s="376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9" t="s">
        <v>495</v>
      </c>
      <c r="B99" s="376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9" t="s">
        <v>496</v>
      </c>
      <c r="B100" s="376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9" t="s">
        <v>497</v>
      </c>
      <c r="B101" s="376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9" t="s">
        <v>498</v>
      </c>
      <c r="B102" s="376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9" t="s">
        <v>499</v>
      </c>
      <c r="B103" s="376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9" t="s">
        <v>500</v>
      </c>
      <c r="B104" s="376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9" t="s">
        <v>501</v>
      </c>
      <c r="B105" s="376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9" t="s">
        <v>502</v>
      </c>
      <c r="B106" s="376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9" t="s">
        <v>503</v>
      </c>
      <c r="B107" s="376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9" t="s">
        <v>504</v>
      </c>
      <c r="B108" s="376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9" t="s">
        <v>505</v>
      </c>
      <c r="B109" s="376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9" t="s">
        <v>506</v>
      </c>
      <c r="B110" s="376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9" t="s">
        <v>507</v>
      </c>
      <c r="B111" s="376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9" t="s">
        <v>508</v>
      </c>
      <c r="B112" s="376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9" t="s">
        <v>509</v>
      </c>
      <c r="B113" s="391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9" t="s">
        <v>510</v>
      </c>
      <c r="B114" s="391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9" t="s">
        <v>511</v>
      </c>
      <c r="B115" s="189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9" t="s">
        <v>512</v>
      </c>
      <c r="B116" s="189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9" t="s">
        <v>549</v>
      </c>
      <c r="B117" s="189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9" t="s">
        <v>515</v>
      </c>
      <c r="B118" s="189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9" t="s">
        <v>513</v>
      </c>
      <c r="B119" s="189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9" t="s">
        <v>514</v>
      </c>
      <c r="B120" s="189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9" t="s">
        <v>542</v>
      </c>
      <c r="B121" s="189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9" t="s">
        <v>516</v>
      </c>
      <c r="B122" s="189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9" t="s">
        <v>517</v>
      </c>
      <c r="B123" s="189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9" t="s">
        <v>518</v>
      </c>
      <c r="B124" s="189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9" t="s">
        <v>519</v>
      </c>
      <c r="B125" s="189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9" t="s">
        <v>520</v>
      </c>
      <c r="B126" s="189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9" t="s">
        <v>521</v>
      </c>
      <c r="B127" s="189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9" t="s">
        <v>522</v>
      </c>
      <c r="B128" s="189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9" t="s">
        <v>523</v>
      </c>
      <c r="B129" s="189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9" t="s">
        <v>524</v>
      </c>
      <c r="B130" s="189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9" t="s">
        <v>525</v>
      </c>
      <c r="B131" s="189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9" t="s">
        <v>526</v>
      </c>
      <c r="B132" s="189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9" t="s">
        <v>527</v>
      </c>
      <c r="B133" s="189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9" t="s">
        <v>528</v>
      </c>
      <c r="B134" s="189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9" t="s">
        <v>529</v>
      </c>
      <c r="B135" s="189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9" t="s">
        <v>530</v>
      </c>
      <c r="B136" s="189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9" t="s">
        <v>531</v>
      </c>
      <c r="B137" s="189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9" t="s">
        <v>532</v>
      </c>
      <c r="B138" s="189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9" t="s">
        <v>533</v>
      </c>
      <c r="B139" s="189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9" t="s">
        <v>534</v>
      </c>
      <c r="B140" s="189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9" t="s">
        <v>535</v>
      </c>
      <c r="B141" s="189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9" t="s">
        <v>536</v>
      </c>
      <c r="B142" s="189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9" t="s">
        <v>537</v>
      </c>
      <c r="B143" s="189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9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9" t="s">
        <v>539</v>
      </c>
      <c r="B145" s="189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9" t="s">
        <v>540</v>
      </c>
      <c r="B146" s="189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9" t="s">
        <v>541</v>
      </c>
      <c r="B147" s="189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9" t="s">
        <v>543</v>
      </c>
      <c r="B148" s="189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9" t="s">
        <v>544</v>
      </c>
      <c r="B149" s="189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9" t="s">
        <v>545</v>
      </c>
      <c r="B150" s="189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9" t="s">
        <v>546</v>
      </c>
      <c r="B151" s="189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9" t="s">
        <v>547</v>
      </c>
      <c r="B152" s="189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9" t="s">
        <v>548</v>
      </c>
      <c r="B153" s="189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9" t="s">
        <v>550</v>
      </c>
      <c r="B154" s="189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9" t="s">
        <v>551</v>
      </c>
      <c r="B155" s="189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9" t="s">
        <v>552</v>
      </c>
      <c r="B156" s="189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9" t="s">
        <v>553</v>
      </c>
      <c r="B157" s="189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9" t="s">
        <v>554</v>
      </c>
      <c r="B158" s="189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9" t="s">
        <v>555</v>
      </c>
      <c r="B159" s="189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9" t="s">
        <v>556</v>
      </c>
      <c r="B160" s="189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9" t="s">
        <v>557</v>
      </c>
      <c r="B161" s="189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9" t="s">
        <v>558</v>
      </c>
      <c r="B162" s="189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9" t="s">
        <v>559</v>
      </c>
      <c r="B163" s="189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9" t="s">
        <v>560</v>
      </c>
      <c r="B164" s="189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9" t="s">
        <v>561</v>
      </c>
      <c r="B165" s="189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9" t="s">
        <v>562</v>
      </c>
      <c r="B166" s="189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9" t="s">
        <v>563</v>
      </c>
      <c r="B167" s="189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9" t="s">
        <v>564</v>
      </c>
      <c r="B168" s="189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9" t="s">
        <v>565</v>
      </c>
      <c r="B169" s="189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9" t="s">
        <v>566</v>
      </c>
      <c r="B170" s="189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9" t="s">
        <v>567</v>
      </c>
      <c r="B171" s="189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9" t="s">
        <v>568</v>
      </c>
      <c r="B172" s="189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9" t="s">
        <v>569</v>
      </c>
      <c r="B173" s="189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9" t="s">
        <v>570</v>
      </c>
      <c r="B174" s="189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9" t="s">
        <v>571</v>
      </c>
      <c r="B175" s="189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9" t="s">
        <v>572</v>
      </c>
      <c r="B176" s="189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9" t="s">
        <v>573</v>
      </c>
      <c r="B177" s="189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9" t="s">
        <v>574</v>
      </c>
      <c r="B178" s="189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9" t="s">
        <v>575</v>
      </c>
      <c r="B179" s="189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9" t="s">
        <v>576</v>
      </c>
      <c r="B180" s="189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9" t="s">
        <v>577</v>
      </c>
      <c r="B181" s="189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9" t="s">
        <v>578</v>
      </c>
      <c r="B182" s="189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9" t="s">
        <v>579</v>
      </c>
      <c r="B183" s="189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9" t="s">
        <v>580</v>
      </c>
      <c r="B184" s="189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9" t="s">
        <v>581</v>
      </c>
      <c r="B185" s="189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9"/>
      <c r="C186" s="67"/>
      <c r="D186" s="154"/>
      <c r="E186" s="30"/>
      <c r="F186" s="30"/>
      <c r="G186" s="30"/>
      <c r="H186" s="37" t="s">
        <v>374</v>
      </c>
      <c r="I186" s="38">
        <f>SUM(I7:I185)</f>
        <v>1410368983.5594015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402" t="s">
        <v>993</v>
      </c>
      <c r="G190" s="402"/>
      <c r="H190" s="402"/>
      <c r="I190" s="402"/>
    </row>
    <row r="191" spans="1:9" x14ac:dyDescent="0.3">
      <c r="A191" s="127"/>
      <c r="B191" s="127"/>
      <c r="F191" s="403" t="s">
        <v>994</v>
      </c>
      <c r="G191" s="403"/>
      <c r="H191" s="403"/>
      <c r="I191" s="403"/>
    </row>
  </sheetData>
  <mergeCells count="21"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46.71093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  <c r="I1" s="392"/>
    </row>
    <row r="2" spans="1:9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  <c r="I2" s="38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392" t="s">
        <v>1017</v>
      </c>
      <c r="B4" s="392"/>
      <c r="C4" s="392"/>
      <c r="D4" s="392"/>
      <c r="E4" s="392"/>
      <c r="F4" s="392"/>
      <c r="G4" s="392"/>
      <c r="H4" s="392"/>
      <c r="I4" s="392"/>
    </row>
    <row r="5" spans="1:9" x14ac:dyDescent="0.3">
      <c r="B5" s="62"/>
      <c r="C5" s="4"/>
      <c r="D5" s="4"/>
      <c r="E5" s="4"/>
      <c r="F5" s="4"/>
      <c r="G5" s="182"/>
      <c r="H5" s="364"/>
      <c r="I5" s="364"/>
    </row>
    <row r="6" spans="1:9" ht="19.5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7" si="0">E7*0.18+E7</f>
        <v>51126.6152</v>
      </c>
      <c r="I7" s="15">
        <f t="shared" ref="I7:I77" si="1">D7*H7</f>
        <v>5112661.5199999996</v>
      </c>
    </row>
    <row r="8" spans="1:9" x14ac:dyDescent="0.3">
      <c r="A8" s="19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2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9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19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2" t="s">
        <v>409</v>
      </c>
      <c r="B13" s="37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2" t="s">
        <v>410</v>
      </c>
      <c r="B14" s="37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2" t="s">
        <v>411</v>
      </c>
      <c r="B15" s="37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2" t="s">
        <v>412</v>
      </c>
      <c r="B16" s="37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2" t="s">
        <v>413</v>
      </c>
      <c r="B17" s="37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2" t="s">
        <v>414</v>
      </c>
      <c r="B18" s="37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2" t="s">
        <v>415</v>
      </c>
      <c r="B19" s="37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2" t="s">
        <v>416</v>
      </c>
      <c r="B20" s="37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2" t="s">
        <v>417</v>
      </c>
      <c r="B21" s="400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92" t="s">
        <v>418</v>
      </c>
      <c r="B22" s="400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92" t="s">
        <v>419</v>
      </c>
      <c r="B23" s="400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92" t="s">
        <v>420</v>
      </c>
      <c r="B24" s="400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92" t="s">
        <v>421</v>
      </c>
      <c r="B25" s="400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92" t="s">
        <v>422</v>
      </c>
      <c r="B26" s="40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2" t="s">
        <v>423</v>
      </c>
      <c r="B27" s="40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2" t="s">
        <v>424</v>
      </c>
      <c r="B28" s="40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2" t="s">
        <v>425</v>
      </c>
      <c r="B29" s="40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2" t="s">
        <v>426</v>
      </c>
      <c r="B30" s="37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2" t="s">
        <v>427</v>
      </c>
      <c r="B31" s="37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2" t="s">
        <v>428</v>
      </c>
      <c r="B32" s="37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2" t="s">
        <v>429</v>
      </c>
      <c r="B33" s="37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2" t="s">
        <v>430</v>
      </c>
      <c r="B34" s="37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2" t="s">
        <v>431</v>
      </c>
      <c r="B35" s="37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2" t="s">
        <v>432</v>
      </c>
      <c r="B36" s="37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2" t="s">
        <v>433</v>
      </c>
      <c r="B37" s="37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2" t="s">
        <v>434</v>
      </c>
      <c r="B38" s="37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x14ac:dyDescent="0.3">
      <c r="A39" s="192" t="s">
        <v>435</v>
      </c>
      <c r="B39" s="19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2" t="s">
        <v>436</v>
      </c>
      <c r="B40" s="37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2" t="s">
        <v>437</v>
      </c>
      <c r="B41" s="376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92" t="s">
        <v>438</v>
      </c>
      <c r="B42" s="37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2" t="s">
        <v>439</v>
      </c>
      <c r="B43" s="37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2" t="s">
        <v>440</v>
      </c>
      <c r="B44" s="37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2" t="s">
        <v>441</v>
      </c>
      <c r="B45" s="37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2" t="s">
        <v>442</v>
      </c>
      <c r="B46" s="19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192" t="s">
        <v>443</v>
      </c>
      <c r="B47" s="19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2" t="s">
        <v>444</v>
      </c>
      <c r="B48" s="19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2" t="s">
        <v>445</v>
      </c>
      <c r="B49" s="40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2" t="s">
        <v>446</v>
      </c>
      <c r="B50" s="40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2" t="s">
        <v>447</v>
      </c>
      <c r="B51" s="40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2" t="s">
        <v>448</v>
      </c>
      <c r="B52" s="40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2" t="s">
        <v>449</v>
      </c>
      <c r="B53" s="401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92" t="s">
        <v>450</v>
      </c>
      <c r="B54" s="401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92" t="s">
        <v>451</v>
      </c>
      <c r="B55" s="399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92" t="s">
        <v>452</v>
      </c>
      <c r="B56" s="39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2" t="s">
        <v>453</v>
      </c>
      <c r="B57" s="39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2" t="s">
        <v>454</v>
      </c>
      <c r="B58" s="39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2" t="s">
        <v>455</v>
      </c>
      <c r="B59" s="39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2" t="s">
        <v>456</v>
      </c>
      <c r="B60" s="37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92" t="s">
        <v>457</v>
      </c>
      <c r="B61" s="376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92" t="s">
        <v>458</v>
      </c>
      <c r="B62" s="37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2" t="s">
        <v>459</v>
      </c>
      <c r="B63" s="37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92" t="s">
        <v>460</v>
      </c>
      <c r="B64" s="376"/>
      <c r="C64" s="64" t="s">
        <v>114</v>
      </c>
      <c r="D64" s="12">
        <v>5750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189980</v>
      </c>
    </row>
    <row r="65" spans="1:9" x14ac:dyDescent="0.3">
      <c r="A65" s="192" t="s">
        <v>461</v>
      </c>
      <c r="B65" s="376"/>
      <c r="C65" s="64" t="s">
        <v>969</v>
      </c>
      <c r="D65" s="12">
        <v>5456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289713.60000000003</v>
      </c>
    </row>
    <row r="66" spans="1:9" x14ac:dyDescent="0.3">
      <c r="A66" s="192" t="s">
        <v>462</v>
      </c>
      <c r="B66" s="376"/>
      <c r="C66" s="64" t="s">
        <v>970</v>
      </c>
      <c r="D66" s="12">
        <v>1539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21792.240000000002</v>
      </c>
    </row>
    <row r="67" spans="1:9" x14ac:dyDescent="0.3">
      <c r="A67" s="192" t="s">
        <v>463</v>
      </c>
      <c r="B67" s="376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92" t="s">
        <v>464</v>
      </c>
      <c r="B68" s="376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92" t="s">
        <v>465</v>
      </c>
      <c r="B69" s="376"/>
      <c r="C69" s="65" t="s">
        <v>126</v>
      </c>
      <c r="D69" s="12">
        <v>56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462560</v>
      </c>
    </row>
    <row r="70" spans="1:9" x14ac:dyDescent="0.3">
      <c r="A70" s="192" t="s">
        <v>466</v>
      </c>
      <c r="B70" s="37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92" t="s">
        <v>468</v>
      </c>
      <c r="B71" s="376"/>
      <c r="C71" s="64" t="s">
        <v>973</v>
      </c>
      <c r="D71" s="12">
        <v>49853</v>
      </c>
      <c r="E71" s="13">
        <v>3</v>
      </c>
      <c r="F71" s="14" t="s">
        <v>133</v>
      </c>
      <c r="G71" s="30" t="s">
        <v>105</v>
      </c>
      <c r="H71" s="15">
        <f t="shared" si="0"/>
        <v>3.54</v>
      </c>
      <c r="I71" s="15">
        <f t="shared" si="1"/>
        <v>176479.62</v>
      </c>
    </row>
    <row r="72" spans="1:9" x14ac:dyDescent="0.3">
      <c r="A72" s="192" t="s">
        <v>469</v>
      </c>
      <c r="B72" s="376"/>
      <c r="C72" s="64" t="s">
        <v>134</v>
      </c>
      <c r="D72" s="12">
        <v>53878</v>
      </c>
      <c r="E72" s="13">
        <v>4</v>
      </c>
      <c r="F72" s="14" t="s">
        <v>135</v>
      </c>
      <c r="G72" s="30" t="s">
        <v>105</v>
      </c>
      <c r="H72" s="15">
        <f t="shared" si="0"/>
        <v>4.72</v>
      </c>
      <c r="I72" s="15">
        <f t="shared" si="1"/>
        <v>254304.15999999997</v>
      </c>
    </row>
    <row r="73" spans="1:9" x14ac:dyDescent="0.3">
      <c r="A73" s="192" t="s">
        <v>470</v>
      </c>
      <c r="B73" s="376"/>
      <c r="C73" s="64" t="s">
        <v>136</v>
      </c>
      <c r="D73" s="12">
        <v>1203</v>
      </c>
      <c r="E73" s="13">
        <v>198</v>
      </c>
      <c r="F73" s="14" t="s">
        <v>137</v>
      </c>
      <c r="G73" s="30" t="s">
        <v>105</v>
      </c>
      <c r="H73" s="15">
        <f t="shared" si="0"/>
        <v>233.64</v>
      </c>
      <c r="I73" s="15">
        <f t="shared" si="1"/>
        <v>281068.92</v>
      </c>
    </row>
    <row r="74" spans="1:9" x14ac:dyDescent="0.3">
      <c r="A74" s="192" t="s">
        <v>471</v>
      </c>
      <c r="B74" s="376"/>
      <c r="C74" s="64" t="s">
        <v>974</v>
      </c>
      <c r="D74" s="12">
        <v>481</v>
      </c>
      <c r="E74" s="13">
        <v>101</v>
      </c>
      <c r="F74" s="14" t="s">
        <v>139</v>
      </c>
      <c r="G74" s="30" t="s">
        <v>105</v>
      </c>
      <c r="H74" s="15">
        <f t="shared" si="0"/>
        <v>119.18</v>
      </c>
      <c r="I74" s="15">
        <f t="shared" si="1"/>
        <v>57325.58</v>
      </c>
    </row>
    <row r="75" spans="1:9" x14ac:dyDescent="0.3">
      <c r="A75" s="192" t="s">
        <v>472</v>
      </c>
      <c r="B75" s="376"/>
      <c r="C75" s="64" t="s">
        <v>140</v>
      </c>
      <c r="D75" s="12">
        <v>481</v>
      </c>
      <c r="E75" s="13">
        <v>314</v>
      </c>
      <c r="F75" s="14" t="s">
        <v>141</v>
      </c>
      <c r="G75" s="30" t="s">
        <v>105</v>
      </c>
      <c r="H75" s="15">
        <f t="shared" si="0"/>
        <v>370.52</v>
      </c>
      <c r="I75" s="15">
        <f t="shared" si="1"/>
        <v>178220.12</v>
      </c>
    </row>
    <row r="76" spans="1:9" x14ac:dyDescent="0.3">
      <c r="A76" s="192" t="s">
        <v>473</v>
      </c>
      <c r="B76" s="376"/>
      <c r="C76" s="64" t="s">
        <v>142</v>
      </c>
      <c r="D76" s="12">
        <v>962</v>
      </c>
      <c r="E76" s="13">
        <v>56</v>
      </c>
      <c r="F76" s="14" t="s">
        <v>143</v>
      </c>
      <c r="G76" s="30" t="s">
        <v>105</v>
      </c>
      <c r="H76" s="15">
        <f t="shared" si="0"/>
        <v>66.08</v>
      </c>
      <c r="I76" s="15">
        <f t="shared" si="1"/>
        <v>63568.959999999999</v>
      </c>
    </row>
    <row r="77" spans="1:9" x14ac:dyDescent="0.3">
      <c r="A77" s="192" t="s">
        <v>474</v>
      </c>
      <c r="B77" s="376"/>
      <c r="C77" s="64" t="s">
        <v>144</v>
      </c>
      <c r="D77" s="12">
        <v>1203</v>
      </c>
      <c r="E77" s="13">
        <v>69</v>
      </c>
      <c r="F77" s="14" t="s">
        <v>145</v>
      </c>
      <c r="G77" s="30" t="s">
        <v>105</v>
      </c>
      <c r="H77" s="15">
        <f t="shared" si="0"/>
        <v>81.42</v>
      </c>
      <c r="I77" s="15">
        <f t="shared" si="1"/>
        <v>97948.260000000009</v>
      </c>
    </row>
    <row r="78" spans="1:9" x14ac:dyDescent="0.3">
      <c r="A78" s="192" t="s">
        <v>475</v>
      </c>
      <c r="B78" s="376"/>
      <c r="C78" s="64" t="s">
        <v>975</v>
      </c>
      <c r="D78" s="12">
        <v>2406</v>
      </c>
      <c r="E78" s="13">
        <v>27</v>
      </c>
      <c r="F78" s="14" t="s">
        <v>147</v>
      </c>
      <c r="G78" s="30" t="s">
        <v>105</v>
      </c>
      <c r="H78" s="15">
        <f t="shared" ref="H78:H150" si="2">E78*0.18+E78</f>
        <v>31.86</v>
      </c>
      <c r="I78" s="15">
        <f t="shared" ref="I78:I150" si="3">D78*H78</f>
        <v>76655.16</v>
      </c>
    </row>
    <row r="79" spans="1:9" x14ac:dyDescent="0.3">
      <c r="A79" s="192" t="s">
        <v>476</v>
      </c>
      <c r="B79" s="376" t="s">
        <v>148</v>
      </c>
      <c r="C79" s="65" t="s">
        <v>149</v>
      </c>
      <c r="D79" s="12">
        <v>279</v>
      </c>
      <c r="E79" s="13">
        <v>67</v>
      </c>
      <c r="F79" s="14" t="s">
        <v>150</v>
      </c>
      <c r="G79" s="30" t="s">
        <v>995</v>
      </c>
      <c r="H79" s="15">
        <f t="shared" si="2"/>
        <v>79.06</v>
      </c>
      <c r="I79" s="15">
        <f t="shared" si="3"/>
        <v>22057.74</v>
      </c>
    </row>
    <row r="80" spans="1:9" ht="33" x14ac:dyDescent="0.3">
      <c r="A80" s="192" t="s">
        <v>477</v>
      </c>
      <c r="B80" s="376"/>
      <c r="C80" s="65" t="s">
        <v>151</v>
      </c>
      <c r="D80" s="12">
        <v>279</v>
      </c>
      <c r="E80" s="13">
        <v>65</v>
      </c>
      <c r="F80" s="14" t="s">
        <v>150</v>
      </c>
      <c r="G80" s="30" t="s">
        <v>995</v>
      </c>
      <c r="H80" s="15">
        <f t="shared" si="2"/>
        <v>76.7</v>
      </c>
      <c r="I80" s="15">
        <f t="shared" si="3"/>
        <v>21399.3</v>
      </c>
    </row>
    <row r="81" spans="1:9" x14ac:dyDescent="0.3">
      <c r="A81" s="192" t="s">
        <v>478</v>
      </c>
      <c r="B81" s="376"/>
      <c r="C81" s="65" t="s">
        <v>152</v>
      </c>
      <c r="D81" s="12">
        <v>271</v>
      </c>
      <c r="E81" s="13">
        <v>9100</v>
      </c>
      <c r="F81" s="14" t="s">
        <v>153</v>
      </c>
      <c r="G81" s="30" t="s">
        <v>995</v>
      </c>
      <c r="H81" s="15">
        <f t="shared" si="2"/>
        <v>10738</v>
      </c>
      <c r="I81" s="15">
        <f t="shared" si="3"/>
        <v>2909998</v>
      </c>
    </row>
    <row r="82" spans="1:9" x14ac:dyDescent="0.3">
      <c r="A82" s="192" t="s">
        <v>479</v>
      </c>
      <c r="B82" s="376"/>
      <c r="C82" s="65" t="s">
        <v>154</v>
      </c>
      <c r="D82" s="12">
        <v>118</v>
      </c>
      <c r="E82" s="13">
        <v>7000</v>
      </c>
      <c r="F82" s="14" t="s">
        <v>155</v>
      </c>
      <c r="G82" s="30" t="s">
        <v>995</v>
      </c>
      <c r="H82" s="15">
        <f t="shared" si="2"/>
        <v>8260</v>
      </c>
      <c r="I82" s="15">
        <f t="shared" si="3"/>
        <v>974680</v>
      </c>
    </row>
    <row r="83" spans="1:9" x14ac:dyDescent="0.3">
      <c r="A83" s="192" t="s">
        <v>480</v>
      </c>
      <c r="B83" s="376"/>
      <c r="C83" s="65" t="s">
        <v>976</v>
      </c>
      <c r="D83" s="12">
        <v>293</v>
      </c>
      <c r="E83" s="13">
        <v>80</v>
      </c>
      <c r="F83" s="14" t="s">
        <v>157</v>
      </c>
      <c r="G83" s="30" t="s">
        <v>995</v>
      </c>
      <c r="H83" s="15">
        <f t="shared" si="2"/>
        <v>94.4</v>
      </c>
      <c r="I83" s="15">
        <f t="shared" si="3"/>
        <v>27659.200000000001</v>
      </c>
    </row>
    <row r="84" spans="1:9" x14ac:dyDescent="0.3">
      <c r="A84" s="192" t="s">
        <v>481</v>
      </c>
      <c r="B84" s="376"/>
      <c r="C84" s="65" t="s">
        <v>162</v>
      </c>
      <c r="D84" s="12">
        <v>357</v>
      </c>
      <c r="E84" s="13">
        <v>69</v>
      </c>
      <c r="F84" s="14" t="s">
        <v>163</v>
      </c>
      <c r="G84" s="30" t="s">
        <v>995</v>
      </c>
      <c r="H84" s="15">
        <f t="shared" si="2"/>
        <v>81.42</v>
      </c>
      <c r="I84" s="15">
        <f t="shared" si="3"/>
        <v>29066.940000000002</v>
      </c>
    </row>
    <row r="85" spans="1:9" x14ac:dyDescent="0.3">
      <c r="A85" s="192" t="s">
        <v>482</v>
      </c>
      <c r="B85" s="376"/>
      <c r="C85" s="64" t="s">
        <v>164</v>
      </c>
      <c r="D85" s="12">
        <v>1426</v>
      </c>
      <c r="E85" s="13">
        <v>12</v>
      </c>
      <c r="F85" s="14" t="s">
        <v>165</v>
      </c>
      <c r="G85" s="30" t="s">
        <v>995</v>
      </c>
      <c r="H85" s="15">
        <f t="shared" si="2"/>
        <v>14.16</v>
      </c>
      <c r="I85" s="15">
        <f t="shared" si="3"/>
        <v>20192.16</v>
      </c>
    </row>
    <row r="86" spans="1:9" x14ac:dyDescent="0.3">
      <c r="A86" s="192" t="s">
        <v>483</v>
      </c>
      <c r="B86" s="376"/>
      <c r="C86" s="65" t="s">
        <v>977</v>
      </c>
      <c r="D86" s="12">
        <v>3790</v>
      </c>
      <c r="E86" s="13">
        <v>110</v>
      </c>
      <c r="F86" s="14" t="s">
        <v>169</v>
      </c>
      <c r="G86" s="30" t="s">
        <v>995</v>
      </c>
      <c r="H86" s="15">
        <f t="shared" si="2"/>
        <v>129.80000000000001</v>
      </c>
      <c r="I86" s="15">
        <f t="shared" si="3"/>
        <v>491942.00000000006</v>
      </c>
    </row>
    <row r="87" spans="1:9" x14ac:dyDescent="0.3">
      <c r="A87" s="192" t="s">
        <v>484</v>
      </c>
      <c r="B87" s="376"/>
      <c r="C87" s="65" t="s">
        <v>978</v>
      </c>
      <c r="D87" s="12">
        <v>38486</v>
      </c>
      <c r="E87" s="13">
        <v>3</v>
      </c>
      <c r="F87" s="14" t="s">
        <v>171</v>
      </c>
      <c r="G87" s="30" t="s">
        <v>995</v>
      </c>
      <c r="H87" s="15">
        <f t="shared" si="2"/>
        <v>3.54</v>
      </c>
      <c r="I87" s="15">
        <f t="shared" si="3"/>
        <v>136240.44</v>
      </c>
    </row>
    <row r="88" spans="1:9" x14ac:dyDescent="0.3">
      <c r="A88" s="192" t="s">
        <v>485</v>
      </c>
      <c r="B88" s="376"/>
      <c r="C88" s="64" t="s">
        <v>172</v>
      </c>
      <c r="D88" s="12">
        <v>37011</v>
      </c>
      <c r="E88" s="13">
        <v>4</v>
      </c>
      <c r="F88" s="14" t="s">
        <v>173</v>
      </c>
      <c r="G88" s="30" t="s">
        <v>995</v>
      </c>
      <c r="H88" s="15">
        <f t="shared" si="2"/>
        <v>4.72</v>
      </c>
      <c r="I88" s="15">
        <f t="shared" si="3"/>
        <v>174691.91999999998</v>
      </c>
    </row>
    <row r="89" spans="1:9" x14ac:dyDescent="0.3">
      <c r="A89" s="192" t="s">
        <v>486</v>
      </c>
      <c r="B89" s="376"/>
      <c r="C89" s="64" t="s">
        <v>174</v>
      </c>
      <c r="D89" s="12">
        <v>862</v>
      </c>
      <c r="E89" s="13">
        <v>198</v>
      </c>
      <c r="F89" s="14" t="s">
        <v>175</v>
      </c>
      <c r="G89" s="30" t="s">
        <v>995</v>
      </c>
      <c r="H89" s="15">
        <f t="shared" si="2"/>
        <v>233.64</v>
      </c>
      <c r="I89" s="15">
        <f t="shared" si="3"/>
        <v>201397.68</v>
      </c>
    </row>
    <row r="90" spans="1:9" x14ac:dyDescent="0.3">
      <c r="A90" s="192" t="s">
        <v>487</v>
      </c>
      <c r="B90" s="376"/>
      <c r="C90" s="64" t="s">
        <v>979</v>
      </c>
      <c r="D90" s="12">
        <v>446</v>
      </c>
      <c r="E90" s="13">
        <v>101</v>
      </c>
      <c r="F90" s="14" t="s">
        <v>177</v>
      </c>
      <c r="G90" s="30" t="s">
        <v>995</v>
      </c>
      <c r="H90" s="15">
        <f t="shared" si="2"/>
        <v>119.18</v>
      </c>
      <c r="I90" s="15">
        <f t="shared" si="3"/>
        <v>53154.280000000006</v>
      </c>
    </row>
    <row r="91" spans="1:9" x14ac:dyDescent="0.3">
      <c r="A91" s="192" t="s">
        <v>488</v>
      </c>
      <c r="B91" s="376"/>
      <c r="C91" s="64" t="s">
        <v>178</v>
      </c>
      <c r="D91" s="12">
        <v>272</v>
      </c>
      <c r="E91" s="13">
        <v>314</v>
      </c>
      <c r="F91" s="14" t="s">
        <v>179</v>
      </c>
      <c r="G91" s="30" t="s">
        <v>995</v>
      </c>
      <c r="H91" s="15">
        <f t="shared" si="2"/>
        <v>370.52</v>
      </c>
      <c r="I91" s="15">
        <f t="shared" si="3"/>
        <v>100781.44</v>
      </c>
    </row>
    <row r="92" spans="1:9" x14ac:dyDescent="0.3">
      <c r="A92" s="192" t="s">
        <v>489</v>
      </c>
      <c r="B92" s="376"/>
      <c r="C92" s="64" t="s">
        <v>980</v>
      </c>
      <c r="D92" s="12">
        <v>374</v>
      </c>
      <c r="E92" s="13">
        <v>56</v>
      </c>
      <c r="F92" s="14" t="s">
        <v>181</v>
      </c>
      <c r="G92" s="30" t="s">
        <v>995</v>
      </c>
      <c r="H92" s="15">
        <f t="shared" si="2"/>
        <v>66.08</v>
      </c>
      <c r="I92" s="15">
        <f t="shared" si="3"/>
        <v>24713.919999999998</v>
      </c>
    </row>
    <row r="93" spans="1:9" x14ac:dyDescent="0.3">
      <c r="A93" s="192" t="s">
        <v>490</v>
      </c>
      <c r="B93" s="376"/>
      <c r="C93" s="64" t="s">
        <v>981</v>
      </c>
      <c r="D93" s="12">
        <v>832</v>
      </c>
      <c r="E93" s="13">
        <v>69</v>
      </c>
      <c r="F93" s="14" t="s">
        <v>183</v>
      </c>
      <c r="G93" s="30" t="s">
        <v>995</v>
      </c>
      <c r="H93" s="15">
        <f t="shared" si="2"/>
        <v>81.42</v>
      </c>
      <c r="I93" s="15">
        <f t="shared" si="3"/>
        <v>67741.440000000002</v>
      </c>
    </row>
    <row r="94" spans="1:9" x14ac:dyDescent="0.3">
      <c r="A94" s="192" t="s">
        <v>491</v>
      </c>
      <c r="B94" s="376"/>
      <c r="C94" s="64" t="s">
        <v>982</v>
      </c>
      <c r="D94" s="12">
        <v>1711</v>
      </c>
      <c r="E94" s="13">
        <v>27</v>
      </c>
      <c r="F94" s="14" t="s">
        <v>185</v>
      </c>
      <c r="G94" s="30" t="s">
        <v>995</v>
      </c>
      <c r="H94" s="15">
        <f t="shared" si="2"/>
        <v>31.86</v>
      </c>
      <c r="I94" s="15">
        <f t="shared" si="3"/>
        <v>54512.46</v>
      </c>
    </row>
    <row r="95" spans="1:9" x14ac:dyDescent="0.3">
      <c r="A95" s="192" t="s">
        <v>492</v>
      </c>
      <c r="B95" s="376" t="s">
        <v>46</v>
      </c>
      <c r="C95" s="64" t="s">
        <v>1010</v>
      </c>
      <c r="D95" s="12">
        <v>324</v>
      </c>
      <c r="E95" s="13">
        <v>27</v>
      </c>
      <c r="F95" s="14" t="s">
        <v>188</v>
      </c>
      <c r="G95" s="30" t="s">
        <v>186</v>
      </c>
      <c r="H95" s="15">
        <f t="shared" si="2"/>
        <v>31.86</v>
      </c>
      <c r="I95" s="15">
        <f t="shared" si="3"/>
        <v>10322.64</v>
      </c>
    </row>
    <row r="96" spans="1:9" x14ac:dyDescent="0.3">
      <c r="A96" s="192" t="s">
        <v>493</v>
      </c>
      <c r="B96" s="376"/>
      <c r="C96" s="64" t="s">
        <v>189</v>
      </c>
      <c r="D96" s="12">
        <v>57</v>
      </c>
      <c r="E96" s="13">
        <v>101</v>
      </c>
      <c r="F96" s="14" t="s">
        <v>190</v>
      </c>
      <c r="G96" s="30" t="s">
        <v>186</v>
      </c>
      <c r="H96" s="15">
        <f t="shared" si="2"/>
        <v>119.18</v>
      </c>
      <c r="I96" s="15">
        <f t="shared" si="3"/>
        <v>6793.26</v>
      </c>
    </row>
    <row r="97" spans="1:9" x14ac:dyDescent="0.3">
      <c r="A97" s="192" t="s">
        <v>494</v>
      </c>
      <c r="B97" s="376"/>
      <c r="C97" s="64" t="s">
        <v>1011</v>
      </c>
      <c r="D97" s="12">
        <v>314</v>
      </c>
      <c r="E97" s="13">
        <v>69</v>
      </c>
      <c r="F97" s="14" t="s">
        <v>192</v>
      </c>
      <c r="G97" s="30" t="s">
        <v>186</v>
      </c>
      <c r="H97" s="15">
        <f t="shared" si="2"/>
        <v>81.42</v>
      </c>
      <c r="I97" s="15">
        <f t="shared" si="3"/>
        <v>25565.88</v>
      </c>
    </row>
    <row r="98" spans="1:9" x14ac:dyDescent="0.3">
      <c r="A98" s="192" t="s">
        <v>495</v>
      </c>
      <c r="B98" s="376"/>
      <c r="C98" s="64" t="s">
        <v>1012</v>
      </c>
      <c r="D98" s="12">
        <v>2272</v>
      </c>
      <c r="E98" s="13">
        <v>12</v>
      </c>
      <c r="F98" s="14" t="s">
        <v>194</v>
      </c>
      <c r="G98" s="30" t="s">
        <v>186</v>
      </c>
      <c r="H98" s="15">
        <f t="shared" si="2"/>
        <v>14.16</v>
      </c>
      <c r="I98" s="15">
        <f t="shared" si="3"/>
        <v>32171.52</v>
      </c>
    </row>
    <row r="99" spans="1:9" x14ac:dyDescent="0.3">
      <c r="A99" s="192" t="s">
        <v>496</v>
      </c>
      <c r="B99" s="376"/>
      <c r="C99" s="64" t="s">
        <v>1013</v>
      </c>
      <c r="D99" s="12">
        <v>985</v>
      </c>
      <c r="E99" s="13">
        <v>28</v>
      </c>
      <c r="F99" s="14" t="s">
        <v>196</v>
      </c>
      <c r="G99" s="30" t="s">
        <v>186</v>
      </c>
      <c r="H99" s="15">
        <f t="shared" si="2"/>
        <v>33.04</v>
      </c>
      <c r="I99" s="15">
        <f t="shared" si="3"/>
        <v>32544.399999999998</v>
      </c>
    </row>
    <row r="100" spans="1:9" x14ac:dyDescent="0.3">
      <c r="A100" s="192" t="s">
        <v>497</v>
      </c>
      <c r="B100" s="376"/>
      <c r="C100" s="65" t="s">
        <v>197</v>
      </c>
      <c r="D100" s="12">
        <v>23034</v>
      </c>
      <c r="E100" s="13">
        <v>3</v>
      </c>
      <c r="F100" s="14" t="s">
        <v>198</v>
      </c>
      <c r="G100" s="30" t="s">
        <v>186</v>
      </c>
      <c r="H100" s="15">
        <f t="shared" si="2"/>
        <v>3.54</v>
      </c>
      <c r="I100" s="15">
        <f t="shared" si="3"/>
        <v>81540.36</v>
      </c>
    </row>
    <row r="101" spans="1:9" x14ac:dyDescent="0.3">
      <c r="A101" s="192" t="s">
        <v>498</v>
      </c>
      <c r="B101" s="376"/>
      <c r="C101" s="64" t="s">
        <v>1014</v>
      </c>
      <c r="D101" s="12">
        <v>8974</v>
      </c>
      <c r="E101" s="13">
        <v>4</v>
      </c>
      <c r="F101" s="14" t="s">
        <v>200</v>
      </c>
      <c r="G101" s="30" t="s">
        <v>186</v>
      </c>
      <c r="H101" s="15">
        <f t="shared" si="2"/>
        <v>4.72</v>
      </c>
      <c r="I101" s="15">
        <f t="shared" si="3"/>
        <v>42357.279999999999</v>
      </c>
    </row>
    <row r="102" spans="1:9" x14ac:dyDescent="0.3">
      <c r="A102" s="192" t="s">
        <v>499</v>
      </c>
      <c r="B102" s="376"/>
      <c r="C102" s="64" t="s">
        <v>1015</v>
      </c>
      <c r="D102" s="12">
        <v>136</v>
      </c>
      <c r="E102" s="13">
        <v>198</v>
      </c>
      <c r="F102" s="14" t="s">
        <v>202</v>
      </c>
      <c r="G102" s="30" t="s">
        <v>186</v>
      </c>
      <c r="H102" s="15">
        <f t="shared" si="2"/>
        <v>233.64</v>
      </c>
      <c r="I102" s="15">
        <f t="shared" si="3"/>
        <v>31775.039999999997</v>
      </c>
    </row>
    <row r="103" spans="1:9" x14ac:dyDescent="0.3">
      <c r="A103" s="192" t="s">
        <v>500</v>
      </c>
      <c r="B103" s="376"/>
      <c r="C103" s="65" t="s">
        <v>203</v>
      </c>
      <c r="D103" s="12">
        <v>8875</v>
      </c>
      <c r="E103" s="13">
        <v>45</v>
      </c>
      <c r="F103" s="14" t="s">
        <v>204</v>
      </c>
      <c r="G103" s="30" t="s">
        <v>186</v>
      </c>
      <c r="H103" s="15">
        <f t="shared" si="2"/>
        <v>53.1</v>
      </c>
      <c r="I103" s="15">
        <f t="shared" si="3"/>
        <v>471262.5</v>
      </c>
    </row>
    <row r="104" spans="1:9" x14ac:dyDescent="0.3">
      <c r="A104" s="192" t="s">
        <v>501</v>
      </c>
      <c r="B104" s="376" t="s">
        <v>983</v>
      </c>
      <c r="C104" s="180" t="s">
        <v>990</v>
      </c>
      <c r="D104" s="19">
        <v>3400</v>
      </c>
      <c r="E104" s="60">
        <v>9650</v>
      </c>
      <c r="F104" s="31" t="s">
        <v>364</v>
      </c>
      <c r="G104" s="30" t="s">
        <v>999</v>
      </c>
      <c r="H104" s="15">
        <f>E104*0.18+E104</f>
        <v>11387</v>
      </c>
      <c r="I104" s="15">
        <f>D104*H104</f>
        <v>38715800</v>
      </c>
    </row>
    <row r="105" spans="1:9" ht="33" x14ac:dyDescent="0.3">
      <c r="A105" s="192" t="s">
        <v>502</v>
      </c>
      <c r="B105" s="376"/>
      <c r="C105" s="180" t="s">
        <v>991</v>
      </c>
      <c r="D105" s="19">
        <v>340</v>
      </c>
      <c r="E105" s="60"/>
      <c r="F105" s="31"/>
      <c r="G105" s="30" t="s">
        <v>999</v>
      </c>
      <c r="H105" s="15"/>
      <c r="I105" s="15"/>
    </row>
    <row r="106" spans="1:9" ht="33" x14ac:dyDescent="0.3">
      <c r="A106" s="192" t="s">
        <v>503</v>
      </c>
      <c r="B106" s="376"/>
      <c r="C106" s="180" t="s">
        <v>992</v>
      </c>
      <c r="D106" s="19">
        <v>1030</v>
      </c>
      <c r="E106" s="60">
        <v>5400</v>
      </c>
      <c r="F106" s="31" t="s">
        <v>364</v>
      </c>
      <c r="G106" s="30" t="s">
        <v>999</v>
      </c>
      <c r="H106" s="15">
        <f t="shared" ref="H106:H111" si="4">E106*0.18+E106</f>
        <v>6372</v>
      </c>
      <c r="I106" s="15">
        <f t="shared" ref="I106:I111" si="5">D106*H106</f>
        <v>6563160</v>
      </c>
    </row>
    <row r="107" spans="1:9" ht="33" x14ac:dyDescent="0.3">
      <c r="A107" s="192" t="s">
        <v>504</v>
      </c>
      <c r="B107" s="376" t="s">
        <v>984</v>
      </c>
      <c r="C107" s="180" t="s">
        <v>985</v>
      </c>
      <c r="D107" s="19">
        <v>3200</v>
      </c>
      <c r="E107" s="60">
        <v>26500</v>
      </c>
      <c r="F107" s="31" t="s">
        <v>364</v>
      </c>
      <c r="G107" s="30" t="s">
        <v>1000</v>
      </c>
      <c r="H107" s="15">
        <f t="shared" si="4"/>
        <v>31270</v>
      </c>
      <c r="I107" s="15">
        <f t="shared" si="5"/>
        <v>100064000</v>
      </c>
    </row>
    <row r="108" spans="1:9" ht="33" x14ac:dyDescent="0.3">
      <c r="A108" s="192" t="s">
        <v>505</v>
      </c>
      <c r="B108" s="376"/>
      <c r="C108" s="180" t="s">
        <v>986</v>
      </c>
      <c r="D108" s="19">
        <v>320</v>
      </c>
      <c r="E108" s="60">
        <v>24600</v>
      </c>
      <c r="F108" s="31" t="s">
        <v>364</v>
      </c>
      <c r="G108" s="30" t="s">
        <v>1000</v>
      </c>
      <c r="H108" s="15">
        <f t="shared" si="4"/>
        <v>29028</v>
      </c>
      <c r="I108" s="15">
        <f t="shared" si="5"/>
        <v>9288960</v>
      </c>
    </row>
    <row r="109" spans="1:9" ht="49.5" x14ac:dyDescent="0.3">
      <c r="A109" s="192" t="s">
        <v>506</v>
      </c>
      <c r="B109" s="376"/>
      <c r="C109" s="180" t="s">
        <v>987</v>
      </c>
      <c r="D109" s="19">
        <v>970</v>
      </c>
      <c r="E109" s="60">
        <v>9990</v>
      </c>
      <c r="F109" s="31" t="s">
        <v>364</v>
      </c>
      <c r="G109" s="30" t="s">
        <v>1000</v>
      </c>
      <c r="H109" s="15">
        <f t="shared" si="4"/>
        <v>11788.2</v>
      </c>
      <c r="I109" s="15">
        <f t="shared" si="5"/>
        <v>11434554</v>
      </c>
    </row>
    <row r="110" spans="1:9" x14ac:dyDescent="0.3">
      <c r="A110" s="192" t="s">
        <v>507</v>
      </c>
      <c r="B110" s="376"/>
      <c r="C110" s="180" t="s">
        <v>988</v>
      </c>
      <c r="D110" s="19">
        <v>3200</v>
      </c>
      <c r="E110" s="60">
        <v>3200</v>
      </c>
      <c r="F110" s="31" t="s">
        <v>364</v>
      </c>
      <c r="G110" s="30" t="s">
        <v>1000</v>
      </c>
      <c r="H110" s="15">
        <f t="shared" si="4"/>
        <v>3776</v>
      </c>
      <c r="I110" s="15">
        <f t="shared" si="5"/>
        <v>12083200</v>
      </c>
    </row>
    <row r="111" spans="1:9" x14ac:dyDescent="0.3">
      <c r="A111" s="192" t="s">
        <v>508</v>
      </c>
      <c r="B111" s="376"/>
      <c r="C111" s="180" t="s">
        <v>989</v>
      </c>
      <c r="D111" s="19">
        <v>3200</v>
      </c>
      <c r="E111" s="60">
        <v>1990</v>
      </c>
      <c r="F111" s="31" t="s">
        <v>364</v>
      </c>
      <c r="G111" s="30" t="s">
        <v>1000</v>
      </c>
      <c r="H111" s="15">
        <f t="shared" si="4"/>
        <v>2348.1999999999998</v>
      </c>
      <c r="I111" s="15">
        <f t="shared" si="5"/>
        <v>7514239.9999999991</v>
      </c>
    </row>
    <row r="112" spans="1:9" x14ac:dyDescent="0.3">
      <c r="A112" s="192" t="s">
        <v>509</v>
      </c>
      <c r="B112" s="391"/>
      <c r="C112" s="66" t="s">
        <v>870</v>
      </c>
      <c r="D112" s="40">
        <v>220</v>
      </c>
      <c r="E112" s="41">
        <v>34.200000000000003</v>
      </c>
      <c r="F112" s="42" t="s">
        <v>207</v>
      </c>
      <c r="G112" s="181"/>
      <c r="H112" s="43">
        <f t="shared" si="2"/>
        <v>40.356000000000002</v>
      </c>
      <c r="I112" s="43">
        <f t="shared" si="3"/>
        <v>8878.32</v>
      </c>
    </row>
    <row r="113" spans="1:9" x14ac:dyDescent="0.3">
      <c r="A113" s="192" t="s">
        <v>510</v>
      </c>
      <c r="B113" s="391"/>
      <c r="C113" s="66" t="s">
        <v>871</v>
      </c>
      <c r="D113" s="40">
        <v>100</v>
      </c>
      <c r="E113" s="41">
        <v>23.54</v>
      </c>
      <c r="F113" s="42" t="s">
        <v>207</v>
      </c>
      <c r="G113" s="181"/>
      <c r="H113" s="43">
        <f t="shared" si="2"/>
        <v>27.777200000000001</v>
      </c>
      <c r="I113" s="43">
        <f t="shared" si="3"/>
        <v>2777.7200000000003</v>
      </c>
    </row>
    <row r="114" spans="1:9" x14ac:dyDescent="0.3">
      <c r="A114" s="192" t="s">
        <v>511</v>
      </c>
      <c r="B114" s="192"/>
      <c r="C114" s="64" t="s">
        <v>875</v>
      </c>
      <c r="D114" s="12">
        <v>54900</v>
      </c>
      <c r="E114" s="13">
        <v>260</v>
      </c>
      <c r="F114" s="14" t="s">
        <v>219</v>
      </c>
      <c r="G114" s="30"/>
      <c r="H114" s="15">
        <f t="shared" si="2"/>
        <v>306.8</v>
      </c>
      <c r="I114" s="15">
        <f t="shared" si="3"/>
        <v>16843320</v>
      </c>
    </row>
    <row r="115" spans="1:9" x14ac:dyDescent="0.3">
      <c r="A115" s="192" t="s">
        <v>512</v>
      </c>
      <c r="B115" s="192"/>
      <c r="C115" s="64" t="s">
        <v>876</v>
      </c>
      <c r="D115" s="12">
        <v>23938</v>
      </c>
      <c r="E115" s="13">
        <v>260</v>
      </c>
      <c r="F115" s="14" t="s">
        <v>221</v>
      </c>
      <c r="G115" s="30"/>
      <c r="H115" s="15">
        <f t="shared" si="2"/>
        <v>306.8</v>
      </c>
      <c r="I115" s="15">
        <f t="shared" si="3"/>
        <v>7344178.4000000004</v>
      </c>
    </row>
    <row r="116" spans="1:9" x14ac:dyDescent="0.3">
      <c r="A116" s="192" t="s">
        <v>549</v>
      </c>
      <c r="B116" s="192"/>
      <c r="C116" s="67" t="s">
        <v>1002</v>
      </c>
      <c r="D116" s="19">
        <v>20</v>
      </c>
      <c r="E116" s="13">
        <v>16500</v>
      </c>
      <c r="F116" s="14" t="s">
        <v>290</v>
      </c>
      <c r="G116" s="30"/>
      <c r="H116" s="15">
        <f>E116*0.18+E116</f>
        <v>19470</v>
      </c>
      <c r="I116" s="15">
        <f>D116*H116</f>
        <v>389400</v>
      </c>
    </row>
    <row r="117" spans="1:9" x14ac:dyDescent="0.3">
      <c r="A117" s="192" t="s">
        <v>515</v>
      </c>
      <c r="B117" s="192"/>
      <c r="C117" s="64" t="s">
        <v>1003</v>
      </c>
      <c r="D117" s="12">
        <v>20</v>
      </c>
      <c r="E117" s="13">
        <v>12000</v>
      </c>
      <c r="F117" s="14" t="s">
        <v>227</v>
      </c>
      <c r="G117" s="30"/>
      <c r="H117" s="15">
        <f>E117*0.18+E117</f>
        <v>14160</v>
      </c>
      <c r="I117" s="15">
        <f>D117*H117</f>
        <v>283200</v>
      </c>
    </row>
    <row r="118" spans="1:9" x14ac:dyDescent="0.3">
      <c r="A118" s="192" t="s">
        <v>513</v>
      </c>
      <c r="B118" s="192"/>
      <c r="C118" s="64" t="s">
        <v>1004</v>
      </c>
      <c r="D118" s="12">
        <v>2000</v>
      </c>
      <c r="E118" s="13">
        <v>350</v>
      </c>
      <c r="F118" s="14" t="s">
        <v>223</v>
      </c>
      <c r="G118" s="30"/>
      <c r="H118" s="15">
        <f t="shared" si="2"/>
        <v>413</v>
      </c>
      <c r="I118" s="15">
        <f t="shared" si="3"/>
        <v>826000</v>
      </c>
    </row>
    <row r="119" spans="1:9" x14ac:dyDescent="0.3">
      <c r="A119" s="192" t="s">
        <v>514</v>
      </c>
      <c r="B119" s="192"/>
      <c r="C119" s="64" t="s">
        <v>1005</v>
      </c>
      <c r="D119" s="12">
        <v>1000</v>
      </c>
      <c r="E119" s="13">
        <v>11600</v>
      </c>
      <c r="F119" s="14" t="s">
        <v>225</v>
      </c>
      <c r="G119" s="30"/>
      <c r="H119" s="15">
        <f t="shared" si="2"/>
        <v>13688</v>
      </c>
      <c r="I119" s="15">
        <f t="shared" si="3"/>
        <v>13688000</v>
      </c>
    </row>
    <row r="120" spans="1:9" x14ac:dyDescent="0.3">
      <c r="A120" s="192" t="s">
        <v>542</v>
      </c>
      <c r="B120" s="192"/>
      <c r="C120" s="67" t="s">
        <v>1006</v>
      </c>
      <c r="D120" s="19">
        <v>26</v>
      </c>
      <c r="E120" s="13">
        <v>16800</v>
      </c>
      <c r="F120" s="14" t="s">
        <v>279</v>
      </c>
      <c r="G120" s="30"/>
      <c r="H120" s="15">
        <f>E120*0.18+E120</f>
        <v>19824</v>
      </c>
      <c r="I120" s="15">
        <f>D120*H120</f>
        <v>515424</v>
      </c>
    </row>
    <row r="121" spans="1:9" x14ac:dyDescent="0.3">
      <c r="A121" s="192" t="s">
        <v>516</v>
      </c>
      <c r="B121" s="192"/>
      <c r="C121" s="64" t="s">
        <v>711</v>
      </c>
      <c r="D121" s="12">
        <v>42</v>
      </c>
      <c r="E121" s="13">
        <v>3100</v>
      </c>
      <c r="F121" s="14" t="s">
        <v>229</v>
      </c>
      <c r="G121" s="30"/>
      <c r="H121" s="15">
        <f t="shared" si="2"/>
        <v>3658</v>
      </c>
      <c r="I121" s="15">
        <f t="shared" si="3"/>
        <v>153636</v>
      </c>
    </row>
    <row r="122" spans="1:9" x14ac:dyDescent="0.3">
      <c r="A122" s="192" t="s">
        <v>517</v>
      </c>
      <c r="B122" s="192"/>
      <c r="C122" s="64" t="s">
        <v>712</v>
      </c>
      <c r="D122" s="12">
        <v>120</v>
      </c>
      <c r="E122" s="13">
        <v>2500</v>
      </c>
      <c r="F122" s="14" t="s">
        <v>231</v>
      </c>
      <c r="G122" s="30"/>
      <c r="H122" s="15">
        <f t="shared" si="2"/>
        <v>2950</v>
      </c>
      <c r="I122" s="15">
        <f t="shared" si="3"/>
        <v>354000</v>
      </c>
    </row>
    <row r="123" spans="1:9" x14ac:dyDescent="0.3">
      <c r="A123" s="192" t="s">
        <v>518</v>
      </c>
      <c r="B123" s="192"/>
      <c r="C123" s="64" t="s">
        <v>880</v>
      </c>
      <c r="D123" s="12">
        <v>280</v>
      </c>
      <c r="E123" s="13">
        <v>600</v>
      </c>
      <c r="F123" s="14" t="s">
        <v>233</v>
      </c>
      <c r="G123" s="30"/>
      <c r="H123" s="15">
        <f t="shared" si="2"/>
        <v>708</v>
      </c>
      <c r="I123" s="15">
        <f t="shared" si="3"/>
        <v>198240</v>
      </c>
    </row>
    <row r="124" spans="1:9" x14ac:dyDescent="0.3">
      <c r="A124" s="192" t="s">
        <v>519</v>
      </c>
      <c r="B124" s="192"/>
      <c r="C124" s="64" t="s">
        <v>881</v>
      </c>
      <c r="D124" s="12">
        <v>58</v>
      </c>
      <c r="E124" s="13">
        <v>4100</v>
      </c>
      <c r="F124" s="14" t="s">
        <v>235</v>
      </c>
      <c r="G124" s="30"/>
      <c r="H124" s="15">
        <f t="shared" si="2"/>
        <v>4838</v>
      </c>
      <c r="I124" s="15">
        <f t="shared" si="3"/>
        <v>280604</v>
      </c>
    </row>
    <row r="125" spans="1:9" x14ac:dyDescent="0.3">
      <c r="A125" s="192" t="s">
        <v>520</v>
      </c>
      <c r="B125" s="192"/>
      <c r="C125" s="64" t="s">
        <v>882</v>
      </c>
      <c r="D125" s="12">
        <v>261</v>
      </c>
      <c r="E125" s="13">
        <v>360</v>
      </c>
      <c r="F125" s="14" t="s">
        <v>237</v>
      </c>
      <c r="G125" s="30"/>
      <c r="H125" s="15">
        <f t="shared" si="2"/>
        <v>424.8</v>
      </c>
      <c r="I125" s="15">
        <f t="shared" si="3"/>
        <v>110872.8</v>
      </c>
    </row>
    <row r="126" spans="1:9" x14ac:dyDescent="0.3">
      <c r="A126" s="192" t="s">
        <v>521</v>
      </c>
      <c r="B126" s="192"/>
      <c r="C126" s="64" t="s">
        <v>883</v>
      </c>
      <c r="D126" s="12">
        <v>76573</v>
      </c>
      <c r="E126" s="13">
        <v>70</v>
      </c>
      <c r="F126" s="14" t="s">
        <v>239</v>
      </c>
      <c r="G126" s="30"/>
      <c r="H126" s="15">
        <f t="shared" si="2"/>
        <v>82.6</v>
      </c>
      <c r="I126" s="15">
        <f t="shared" si="3"/>
        <v>6324929.7999999998</v>
      </c>
    </row>
    <row r="127" spans="1:9" x14ac:dyDescent="0.3">
      <c r="A127" s="192" t="s">
        <v>522</v>
      </c>
      <c r="B127" s="192"/>
      <c r="C127" s="64" t="s">
        <v>884</v>
      </c>
      <c r="D127" s="12">
        <v>106323</v>
      </c>
      <c r="E127" s="13">
        <v>200</v>
      </c>
      <c r="F127" s="14" t="s">
        <v>241</v>
      </c>
      <c r="G127" s="30"/>
      <c r="H127" s="15">
        <f t="shared" si="2"/>
        <v>236</v>
      </c>
      <c r="I127" s="15">
        <f t="shared" si="3"/>
        <v>25092228</v>
      </c>
    </row>
    <row r="128" spans="1:9" x14ac:dyDescent="0.3">
      <c r="A128" s="192" t="s">
        <v>523</v>
      </c>
      <c r="B128" s="192"/>
      <c r="C128" s="179" t="s">
        <v>885</v>
      </c>
      <c r="D128" s="12">
        <v>68</v>
      </c>
      <c r="E128" s="13">
        <v>9300</v>
      </c>
      <c r="F128" s="14" t="s">
        <v>243</v>
      </c>
      <c r="G128" s="30"/>
      <c r="H128" s="15">
        <f t="shared" si="2"/>
        <v>10974</v>
      </c>
      <c r="I128" s="15">
        <f t="shared" si="3"/>
        <v>746232</v>
      </c>
    </row>
    <row r="129" spans="1:9" x14ac:dyDescent="0.3">
      <c r="A129" s="192" t="s">
        <v>524</v>
      </c>
      <c r="B129" s="192"/>
      <c r="C129" s="64" t="s">
        <v>886</v>
      </c>
      <c r="D129" s="12">
        <v>7900</v>
      </c>
      <c r="E129" s="13">
        <v>323</v>
      </c>
      <c r="F129" s="14" t="s">
        <v>245</v>
      </c>
      <c r="G129" s="30"/>
      <c r="H129" s="15">
        <f t="shared" si="2"/>
        <v>381.14</v>
      </c>
      <c r="I129" s="15">
        <f t="shared" si="3"/>
        <v>3011006</v>
      </c>
    </row>
    <row r="130" spans="1:9" x14ac:dyDescent="0.3">
      <c r="A130" s="192" t="s">
        <v>525</v>
      </c>
      <c r="B130" s="192"/>
      <c r="C130" s="64" t="s">
        <v>887</v>
      </c>
      <c r="D130" s="12">
        <v>400</v>
      </c>
      <c r="E130" s="13">
        <v>324</v>
      </c>
      <c r="F130" s="14" t="s">
        <v>247</v>
      </c>
      <c r="G130" s="30"/>
      <c r="H130" s="15">
        <f t="shared" si="2"/>
        <v>382.32</v>
      </c>
      <c r="I130" s="15">
        <f t="shared" si="3"/>
        <v>152928</v>
      </c>
    </row>
    <row r="131" spans="1:9" x14ac:dyDescent="0.3">
      <c r="A131" s="192" t="s">
        <v>526</v>
      </c>
      <c r="B131" s="192"/>
      <c r="C131" s="64" t="s">
        <v>888</v>
      </c>
      <c r="D131" s="12">
        <v>1000</v>
      </c>
      <c r="E131" s="13">
        <v>4290</v>
      </c>
      <c r="F131" s="14" t="s">
        <v>249</v>
      </c>
      <c r="G131" s="30"/>
      <c r="H131" s="15">
        <f t="shared" si="2"/>
        <v>5062.2</v>
      </c>
      <c r="I131" s="15">
        <f t="shared" si="3"/>
        <v>5062200</v>
      </c>
    </row>
    <row r="132" spans="1:9" x14ac:dyDescent="0.3">
      <c r="A132" s="192" t="s">
        <v>527</v>
      </c>
      <c r="B132" s="192"/>
      <c r="C132" s="64" t="s">
        <v>889</v>
      </c>
      <c r="D132" s="12">
        <v>1100</v>
      </c>
      <c r="E132" s="13">
        <v>700</v>
      </c>
      <c r="F132" s="14" t="s">
        <v>253</v>
      </c>
      <c r="G132" s="30"/>
      <c r="H132" s="15">
        <f t="shared" si="2"/>
        <v>826</v>
      </c>
      <c r="I132" s="15">
        <f t="shared" si="3"/>
        <v>908600</v>
      </c>
    </row>
    <row r="133" spans="1:9" x14ac:dyDescent="0.3">
      <c r="A133" s="192" t="s">
        <v>528</v>
      </c>
      <c r="B133" s="192"/>
      <c r="C133" s="67" t="s">
        <v>890</v>
      </c>
      <c r="D133" s="19">
        <v>315</v>
      </c>
      <c r="E133" s="13">
        <v>235</v>
      </c>
      <c r="F133" s="14" t="s">
        <v>255</v>
      </c>
      <c r="G133" s="30"/>
      <c r="H133" s="15">
        <f t="shared" si="2"/>
        <v>277.3</v>
      </c>
      <c r="I133" s="15">
        <f t="shared" si="3"/>
        <v>87349.5</v>
      </c>
    </row>
    <row r="134" spans="1:9" x14ac:dyDescent="0.3">
      <c r="A134" s="192" t="s">
        <v>529</v>
      </c>
      <c r="B134" s="192"/>
      <c r="C134" s="67" t="s">
        <v>891</v>
      </c>
      <c r="D134" s="19">
        <v>355</v>
      </c>
      <c r="E134" s="13">
        <v>300</v>
      </c>
      <c r="F134" s="14" t="s">
        <v>257</v>
      </c>
      <c r="G134" s="30"/>
      <c r="H134" s="15">
        <f t="shared" si="2"/>
        <v>354</v>
      </c>
      <c r="I134" s="15">
        <f t="shared" si="3"/>
        <v>125670</v>
      </c>
    </row>
    <row r="135" spans="1:9" x14ac:dyDescent="0.3">
      <c r="A135" s="192" t="s">
        <v>530</v>
      </c>
      <c r="B135" s="192"/>
      <c r="C135" s="67" t="s">
        <v>892</v>
      </c>
      <c r="D135" s="19">
        <v>124</v>
      </c>
      <c r="E135" s="13">
        <v>4000</v>
      </c>
      <c r="F135" s="14" t="s">
        <v>259</v>
      </c>
      <c r="G135" s="30"/>
      <c r="H135" s="15">
        <f t="shared" si="2"/>
        <v>4720</v>
      </c>
      <c r="I135" s="15">
        <f t="shared" si="3"/>
        <v>585280</v>
      </c>
    </row>
    <row r="136" spans="1:9" x14ac:dyDescent="0.3">
      <c r="A136" s="192" t="s">
        <v>531</v>
      </c>
      <c r="B136" s="192"/>
      <c r="C136" s="67" t="s">
        <v>893</v>
      </c>
      <c r="D136" s="19">
        <v>37</v>
      </c>
      <c r="E136" s="13">
        <v>4000</v>
      </c>
      <c r="F136" s="14" t="s">
        <v>261</v>
      </c>
      <c r="G136" s="30"/>
      <c r="H136" s="15">
        <f t="shared" si="2"/>
        <v>4720</v>
      </c>
      <c r="I136" s="15">
        <f t="shared" si="3"/>
        <v>174640</v>
      </c>
    </row>
    <row r="137" spans="1:9" x14ac:dyDescent="0.3">
      <c r="A137" s="192" t="s">
        <v>532</v>
      </c>
      <c r="B137" s="192"/>
      <c r="C137" s="67" t="s">
        <v>892</v>
      </c>
      <c r="D137" s="19">
        <v>60</v>
      </c>
      <c r="E137" s="13">
        <v>1200</v>
      </c>
      <c r="F137" s="14" t="s">
        <v>262</v>
      </c>
      <c r="G137" s="30"/>
      <c r="H137" s="15">
        <f t="shared" si="2"/>
        <v>1416</v>
      </c>
      <c r="I137" s="15">
        <f t="shared" si="3"/>
        <v>84960</v>
      </c>
    </row>
    <row r="138" spans="1:9" x14ac:dyDescent="0.3">
      <c r="A138" s="192" t="s">
        <v>533</v>
      </c>
      <c r="B138" s="192"/>
      <c r="C138" s="67" t="s">
        <v>894</v>
      </c>
      <c r="D138" s="19">
        <v>12</v>
      </c>
      <c r="E138" s="13">
        <v>40653</v>
      </c>
      <c r="F138" s="14" t="s">
        <v>264</v>
      </c>
      <c r="G138" s="30"/>
      <c r="H138" s="15">
        <f t="shared" si="2"/>
        <v>47970.54</v>
      </c>
      <c r="I138" s="15">
        <f t="shared" si="3"/>
        <v>575646.48</v>
      </c>
    </row>
    <row r="139" spans="1:9" x14ac:dyDescent="0.3">
      <c r="A139" s="192" t="s">
        <v>534</v>
      </c>
      <c r="B139" s="192"/>
      <c r="C139" s="67" t="s">
        <v>728</v>
      </c>
      <c r="D139" s="19">
        <v>2</v>
      </c>
      <c r="E139" s="13">
        <v>3650</v>
      </c>
      <c r="F139" s="14" t="s">
        <v>86</v>
      </c>
      <c r="G139" s="30"/>
      <c r="H139" s="15">
        <f t="shared" si="2"/>
        <v>4307</v>
      </c>
      <c r="I139" s="15">
        <f t="shared" si="3"/>
        <v>8614</v>
      </c>
    </row>
    <row r="140" spans="1:9" x14ac:dyDescent="0.3">
      <c r="A140" s="192" t="s">
        <v>535</v>
      </c>
      <c r="B140" s="192"/>
      <c r="C140" s="67" t="s">
        <v>895</v>
      </c>
      <c r="D140" s="19">
        <v>1800</v>
      </c>
      <c r="E140" s="13">
        <v>947.56</v>
      </c>
      <c r="F140" s="14" t="s">
        <v>267</v>
      </c>
      <c r="G140" s="30"/>
      <c r="H140" s="15">
        <f t="shared" si="2"/>
        <v>1118.1207999999999</v>
      </c>
      <c r="I140" s="15">
        <f t="shared" si="3"/>
        <v>2012617.44</v>
      </c>
    </row>
    <row r="141" spans="1:9" x14ac:dyDescent="0.3">
      <c r="A141" s="192" t="s">
        <v>536</v>
      </c>
      <c r="B141" s="192"/>
      <c r="C141" s="67" t="s">
        <v>896</v>
      </c>
      <c r="D141" s="19">
        <v>500</v>
      </c>
      <c r="E141" s="13">
        <v>47</v>
      </c>
      <c r="F141" s="14" t="s">
        <v>269</v>
      </c>
      <c r="G141" s="30"/>
      <c r="H141" s="15">
        <f t="shared" si="2"/>
        <v>55.46</v>
      </c>
      <c r="I141" s="15">
        <f t="shared" si="3"/>
        <v>27730</v>
      </c>
    </row>
    <row r="142" spans="1:9" x14ac:dyDescent="0.3">
      <c r="A142" s="192" t="s">
        <v>537</v>
      </c>
      <c r="B142" s="192"/>
      <c r="C142" s="67" t="s">
        <v>897</v>
      </c>
      <c r="D142" s="19">
        <v>32</v>
      </c>
      <c r="E142" s="13">
        <v>1200</v>
      </c>
      <c r="F142" s="14" t="s">
        <v>271</v>
      </c>
      <c r="G142" s="30"/>
      <c r="H142" s="15">
        <f t="shared" si="2"/>
        <v>1416</v>
      </c>
      <c r="I142" s="15">
        <f t="shared" si="3"/>
        <v>45312</v>
      </c>
    </row>
    <row r="143" spans="1:9" x14ac:dyDescent="0.3">
      <c r="A143" s="192" t="s">
        <v>538</v>
      </c>
      <c r="B143" s="138"/>
      <c r="C143" s="67" t="s">
        <v>898</v>
      </c>
      <c r="D143" s="19">
        <v>5</v>
      </c>
      <c r="E143" s="13">
        <v>2100</v>
      </c>
      <c r="F143" s="14" t="s">
        <v>273</v>
      </c>
      <c r="G143" s="30"/>
      <c r="H143" s="15">
        <f t="shared" si="2"/>
        <v>2478</v>
      </c>
      <c r="I143" s="15">
        <f t="shared" si="3"/>
        <v>12390</v>
      </c>
    </row>
    <row r="144" spans="1:9" x14ac:dyDescent="0.3">
      <c r="A144" s="192" t="s">
        <v>539</v>
      </c>
      <c r="B144" s="192"/>
      <c r="C144" s="67" t="s">
        <v>733</v>
      </c>
      <c r="D144" s="19">
        <v>1</v>
      </c>
      <c r="E144" s="13">
        <v>7800</v>
      </c>
      <c r="F144" s="14" t="s">
        <v>74</v>
      </c>
      <c r="G144" s="30"/>
      <c r="H144" s="15">
        <f t="shared" si="2"/>
        <v>9204</v>
      </c>
      <c r="I144" s="15">
        <f t="shared" si="3"/>
        <v>9204</v>
      </c>
    </row>
    <row r="145" spans="1:9" x14ac:dyDescent="0.3">
      <c r="A145" s="192" t="s">
        <v>540</v>
      </c>
      <c r="B145" s="192"/>
      <c r="C145" s="67" t="s">
        <v>899</v>
      </c>
      <c r="D145" s="19">
        <v>14</v>
      </c>
      <c r="E145" s="13">
        <v>8100</v>
      </c>
      <c r="F145" s="14" t="s">
        <v>104</v>
      </c>
      <c r="G145" s="30"/>
      <c r="H145" s="15">
        <f t="shared" si="2"/>
        <v>9558</v>
      </c>
      <c r="I145" s="15">
        <f t="shared" si="3"/>
        <v>133812</v>
      </c>
    </row>
    <row r="146" spans="1:9" x14ac:dyDescent="0.3">
      <c r="A146" s="192" t="s">
        <v>541</v>
      </c>
      <c r="B146" s="192"/>
      <c r="C146" s="67" t="s">
        <v>900</v>
      </c>
      <c r="D146" s="19">
        <v>7</v>
      </c>
      <c r="E146" s="13">
        <v>4145</v>
      </c>
      <c r="F146" s="14" t="s">
        <v>277</v>
      </c>
      <c r="G146" s="30"/>
      <c r="H146" s="15">
        <f t="shared" si="2"/>
        <v>4891.1000000000004</v>
      </c>
      <c r="I146" s="15">
        <f t="shared" si="3"/>
        <v>34237.700000000004</v>
      </c>
    </row>
    <row r="147" spans="1:9" x14ac:dyDescent="0.3">
      <c r="A147" s="192" t="s">
        <v>543</v>
      </c>
      <c r="B147" s="192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92" t="s">
        <v>544</v>
      </c>
      <c r="B148" s="192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92" t="s">
        <v>545</v>
      </c>
      <c r="B149" s="192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92" t="s">
        <v>546</v>
      </c>
      <c r="B150" s="192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92" t="s">
        <v>547</v>
      </c>
      <c r="B151" s="192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3" si="6">E151*0.18+E151</f>
        <v>2832</v>
      </c>
      <c r="I151" s="15">
        <f t="shared" ref="I151:I184" si="7">D151*H151</f>
        <v>141600</v>
      </c>
    </row>
    <row r="152" spans="1:9" x14ac:dyDescent="0.3">
      <c r="A152" s="192" t="s">
        <v>548</v>
      </c>
      <c r="B152" s="192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92" t="s">
        <v>550</v>
      </c>
      <c r="B153" s="192"/>
      <c r="C153" s="67" t="s">
        <v>908</v>
      </c>
      <c r="D153" s="19">
        <v>2000</v>
      </c>
      <c r="E153" s="13">
        <v>67</v>
      </c>
      <c r="F153" s="14" t="s">
        <v>292</v>
      </c>
      <c r="G153" s="30"/>
      <c r="H153" s="15">
        <f t="shared" si="6"/>
        <v>79.06</v>
      </c>
      <c r="I153" s="15">
        <f t="shared" si="7"/>
        <v>158120</v>
      </c>
    </row>
    <row r="154" spans="1:9" x14ac:dyDescent="0.3">
      <c r="A154" s="192" t="s">
        <v>551</v>
      </c>
      <c r="B154" s="192"/>
      <c r="C154" s="67" t="s">
        <v>909</v>
      </c>
      <c r="D154" s="19">
        <v>648</v>
      </c>
      <c r="E154" s="13">
        <v>300</v>
      </c>
      <c r="F154" s="14" t="s">
        <v>294</v>
      </c>
      <c r="G154" s="30"/>
      <c r="H154" s="15">
        <f t="shared" si="6"/>
        <v>354</v>
      </c>
      <c r="I154" s="15">
        <f t="shared" si="7"/>
        <v>229392</v>
      </c>
    </row>
    <row r="155" spans="1:9" x14ac:dyDescent="0.3">
      <c r="A155" s="192" t="s">
        <v>552</v>
      </c>
      <c r="B155" s="192"/>
      <c r="C155" s="67" t="s">
        <v>910</v>
      </c>
      <c r="D155" s="19">
        <v>1000</v>
      </c>
      <c r="E155" s="13">
        <v>350</v>
      </c>
      <c r="F155" s="14" t="s">
        <v>296</v>
      </c>
      <c r="G155" s="30"/>
      <c r="H155" s="15">
        <f t="shared" si="6"/>
        <v>413</v>
      </c>
      <c r="I155" s="15">
        <f t="shared" si="7"/>
        <v>413000</v>
      </c>
    </row>
    <row r="156" spans="1:9" x14ac:dyDescent="0.3">
      <c r="A156" s="192" t="s">
        <v>553</v>
      </c>
      <c r="B156" s="192"/>
      <c r="C156" s="67" t="s">
        <v>911</v>
      </c>
      <c r="D156" s="19">
        <v>1800</v>
      </c>
      <c r="E156" s="13">
        <v>37</v>
      </c>
      <c r="F156" s="14" t="s">
        <v>298</v>
      </c>
      <c r="G156" s="30"/>
      <c r="H156" s="15">
        <f t="shared" si="6"/>
        <v>43.66</v>
      </c>
      <c r="I156" s="15">
        <f t="shared" si="7"/>
        <v>78588</v>
      </c>
    </row>
    <row r="157" spans="1:9" x14ac:dyDescent="0.3">
      <c r="A157" s="192" t="s">
        <v>554</v>
      </c>
      <c r="B157" s="192"/>
      <c r="C157" s="67" t="s">
        <v>912</v>
      </c>
      <c r="D157" s="19">
        <v>1000</v>
      </c>
      <c r="E157" s="13">
        <v>250</v>
      </c>
      <c r="F157" s="14" t="s">
        <v>300</v>
      </c>
      <c r="G157" s="30"/>
      <c r="H157" s="15">
        <f t="shared" si="6"/>
        <v>295</v>
      </c>
      <c r="I157" s="15">
        <f t="shared" si="7"/>
        <v>295000</v>
      </c>
    </row>
    <row r="158" spans="1:9" x14ac:dyDescent="0.3">
      <c r="A158" s="192" t="s">
        <v>555</v>
      </c>
      <c r="B158" s="192"/>
      <c r="C158" s="67" t="s">
        <v>913</v>
      </c>
      <c r="D158" s="19">
        <v>3000</v>
      </c>
      <c r="E158" s="13">
        <v>67</v>
      </c>
      <c r="F158" s="14" t="s">
        <v>302</v>
      </c>
      <c r="G158" s="30"/>
      <c r="H158" s="15">
        <f t="shared" si="6"/>
        <v>79.06</v>
      </c>
      <c r="I158" s="15">
        <f t="shared" si="7"/>
        <v>237180</v>
      </c>
    </row>
    <row r="159" spans="1:9" ht="33" x14ac:dyDescent="0.3">
      <c r="A159" s="192" t="s">
        <v>556</v>
      </c>
      <c r="B159" s="192"/>
      <c r="C159" s="180" t="s">
        <v>914</v>
      </c>
      <c r="D159" s="19">
        <v>1</v>
      </c>
      <c r="E159" s="13">
        <v>3894</v>
      </c>
      <c r="F159" s="14" t="s">
        <v>304</v>
      </c>
      <c r="G159" s="30"/>
      <c r="H159" s="15">
        <f t="shared" si="6"/>
        <v>4594.92</v>
      </c>
      <c r="I159" s="15">
        <f t="shared" si="7"/>
        <v>4594.92</v>
      </c>
    </row>
    <row r="160" spans="1:9" x14ac:dyDescent="0.3">
      <c r="A160" s="192" t="s">
        <v>557</v>
      </c>
      <c r="B160" s="192"/>
      <c r="C160" s="180" t="s">
        <v>915</v>
      </c>
      <c r="D160" s="19">
        <v>2</v>
      </c>
      <c r="E160" s="13">
        <v>34800</v>
      </c>
      <c r="F160" s="14" t="s">
        <v>306</v>
      </c>
      <c r="G160" s="30"/>
      <c r="H160" s="15">
        <f t="shared" si="6"/>
        <v>41064</v>
      </c>
      <c r="I160" s="15">
        <f t="shared" si="7"/>
        <v>82128</v>
      </c>
    </row>
    <row r="161" spans="1:9" ht="33" x14ac:dyDescent="0.3">
      <c r="A161" s="192" t="s">
        <v>558</v>
      </c>
      <c r="B161" s="192"/>
      <c r="C161" s="180" t="s">
        <v>916</v>
      </c>
      <c r="D161" s="19">
        <v>1</v>
      </c>
      <c r="E161" s="13">
        <v>4405</v>
      </c>
      <c r="F161" s="14" t="s">
        <v>304</v>
      </c>
      <c r="G161" s="30"/>
      <c r="H161" s="15">
        <f t="shared" si="6"/>
        <v>5197.8999999999996</v>
      </c>
      <c r="I161" s="15">
        <f t="shared" si="7"/>
        <v>5197.8999999999996</v>
      </c>
    </row>
    <row r="162" spans="1:9" x14ac:dyDescent="0.3">
      <c r="A162" s="192" t="s">
        <v>559</v>
      </c>
      <c r="B162" s="192"/>
      <c r="C162" s="180" t="s">
        <v>917</v>
      </c>
      <c r="D162" s="19">
        <v>2</v>
      </c>
      <c r="E162" s="13">
        <v>58480</v>
      </c>
      <c r="F162" s="14" t="s">
        <v>306</v>
      </c>
      <c r="G162" s="30"/>
      <c r="H162" s="15">
        <f t="shared" si="6"/>
        <v>69006.399999999994</v>
      </c>
      <c r="I162" s="15">
        <f t="shared" si="7"/>
        <v>138012.79999999999</v>
      </c>
    </row>
    <row r="163" spans="1:9" x14ac:dyDescent="0.3">
      <c r="A163" s="192" t="s">
        <v>560</v>
      </c>
      <c r="B163" s="192"/>
      <c r="C163" s="67" t="s">
        <v>918</v>
      </c>
      <c r="D163" s="19">
        <v>2</v>
      </c>
      <c r="E163" s="13">
        <v>1815</v>
      </c>
      <c r="F163" s="14" t="s">
        <v>310</v>
      </c>
      <c r="G163" s="30"/>
      <c r="H163" s="15">
        <f t="shared" si="6"/>
        <v>2141.6999999999998</v>
      </c>
      <c r="I163" s="15">
        <f t="shared" si="7"/>
        <v>4283.3999999999996</v>
      </c>
    </row>
    <row r="164" spans="1:9" x14ac:dyDescent="0.3">
      <c r="A164" s="192" t="s">
        <v>561</v>
      </c>
      <c r="B164" s="192"/>
      <c r="C164" s="67" t="s">
        <v>919</v>
      </c>
      <c r="D164" s="19">
        <v>1</v>
      </c>
      <c r="E164" s="13">
        <v>236490</v>
      </c>
      <c r="F164" s="14" t="s">
        <v>312</v>
      </c>
      <c r="G164" s="30"/>
      <c r="H164" s="15">
        <f t="shared" si="6"/>
        <v>279058.2</v>
      </c>
      <c r="I164" s="15">
        <f t="shared" si="7"/>
        <v>279058.2</v>
      </c>
    </row>
    <row r="165" spans="1:9" x14ac:dyDescent="0.3">
      <c r="A165" s="192" t="s">
        <v>562</v>
      </c>
      <c r="B165" s="192"/>
      <c r="C165" s="180" t="s">
        <v>920</v>
      </c>
      <c r="D165" s="19">
        <v>100</v>
      </c>
      <c r="E165" s="13">
        <v>160</v>
      </c>
      <c r="F165" s="14" t="s">
        <v>314</v>
      </c>
      <c r="G165" s="30"/>
      <c r="H165" s="15">
        <f t="shared" si="6"/>
        <v>188.8</v>
      </c>
      <c r="I165" s="15">
        <f t="shared" si="7"/>
        <v>18880</v>
      </c>
    </row>
    <row r="166" spans="1:9" x14ac:dyDescent="0.3">
      <c r="A166" s="192" t="s">
        <v>563</v>
      </c>
      <c r="B166" s="192"/>
      <c r="C166" s="180" t="s">
        <v>921</v>
      </c>
      <c r="D166" s="19">
        <v>60000</v>
      </c>
      <c r="E166" s="13">
        <v>200</v>
      </c>
      <c r="F166" s="14" t="s">
        <v>316</v>
      </c>
      <c r="G166" s="30"/>
      <c r="H166" s="15">
        <f t="shared" si="6"/>
        <v>236</v>
      </c>
      <c r="I166" s="15">
        <f t="shared" si="7"/>
        <v>14160000</v>
      </c>
    </row>
    <row r="167" spans="1:9" x14ac:dyDescent="0.3">
      <c r="A167" s="192" t="s">
        <v>564</v>
      </c>
      <c r="B167" s="192"/>
      <c r="C167" s="180" t="s">
        <v>922</v>
      </c>
      <c r="D167" s="19">
        <v>47</v>
      </c>
      <c r="E167" s="13">
        <v>111</v>
      </c>
      <c r="F167" s="14" t="s">
        <v>318</v>
      </c>
      <c r="G167" s="30"/>
      <c r="H167" s="15">
        <f t="shared" si="6"/>
        <v>130.97999999999999</v>
      </c>
      <c r="I167" s="15">
        <f t="shared" si="7"/>
        <v>6156.0599999999995</v>
      </c>
    </row>
    <row r="168" spans="1:9" x14ac:dyDescent="0.3">
      <c r="A168" s="192" t="s">
        <v>565</v>
      </c>
      <c r="B168" s="192"/>
      <c r="C168" s="68" t="s">
        <v>758</v>
      </c>
      <c r="D168" s="150">
        <v>61</v>
      </c>
      <c r="E168" s="60">
        <v>180</v>
      </c>
      <c r="F168" s="61" t="s">
        <v>320</v>
      </c>
      <c r="G168" s="30"/>
      <c r="H168" s="15">
        <f t="shared" si="6"/>
        <v>212.4</v>
      </c>
      <c r="I168" s="15">
        <f t="shared" si="7"/>
        <v>12956.4</v>
      </c>
    </row>
    <row r="169" spans="1:9" x14ac:dyDescent="0.3">
      <c r="A169" s="192" t="s">
        <v>566</v>
      </c>
      <c r="B169" s="192"/>
      <c r="C169" s="68" t="s">
        <v>923</v>
      </c>
      <c r="D169" s="19">
        <v>2740</v>
      </c>
      <c r="E169" s="60">
        <v>91</v>
      </c>
      <c r="F169" s="61" t="s">
        <v>322</v>
      </c>
      <c r="G169" s="30"/>
      <c r="H169" s="15">
        <f t="shared" si="6"/>
        <v>107.38</v>
      </c>
      <c r="I169" s="15">
        <f t="shared" si="7"/>
        <v>294221.2</v>
      </c>
    </row>
    <row r="170" spans="1:9" x14ac:dyDescent="0.3">
      <c r="A170" s="192" t="s">
        <v>567</v>
      </c>
      <c r="B170" s="192"/>
      <c r="C170" s="68" t="s">
        <v>924</v>
      </c>
      <c r="D170" s="150">
        <v>140</v>
      </c>
      <c r="E170" s="60">
        <v>115</v>
      </c>
      <c r="F170" s="61" t="s">
        <v>324</v>
      </c>
      <c r="G170" s="30"/>
      <c r="H170" s="15">
        <f t="shared" si="6"/>
        <v>135.69999999999999</v>
      </c>
      <c r="I170" s="15">
        <f t="shared" si="7"/>
        <v>18998</v>
      </c>
    </row>
    <row r="171" spans="1:9" x14ac:dyDescent="0.3">
      <c r="A171" s="192" t="s">
        <v>568</v>
      </c>
      <c r="B171" s="192"/>
      <c r="C171" s="68" t="s">
        <v>761</v>
      </c>
      <c r="D171" s="150">
        <v>398</v>
      </c>
      <c r="E171" s="60">
        <v>111</v>
      </c>
      <c r="F171" s="61" t="s">
        <v>326</v>
      </c>
      <c r="G171" s="30"/>
      <c r="H171" s="15">
        <f t="shared" si="6"/>
        <v>130.97999999999999</v>
      </c>
      <c r="I171" s="15">
        <f t="shared" si="7"/>
        <v>52130.039999999994</v>
      </c>
    </row>
    <row r="172" spans="1:9" x14ac:dyDescent="0.3">
      <c r="A172" s="192" t="s">
        <v>569</v>
      </c>
      <c r="B172" s="192"/>
      <c r="C172" s="68" t="s">
        <v>925</v>
      </c>
      <c r="D172" s="150">
        <v>12</v>
      </c>
      <c r="E172" s="60">
        <v>116</v>
      </c>
      <c r="F172" s="14" t="s">
        <v>310</v>
      </c>
      <c r="G172" s="30"/>
      <c r="H172" s="15">
        <f t="shared" si="6"/>
        <v>136.88</v>
      </c>
      <c r="I172" s="15">
        <f t="shared" si="7"/>
        <v>1642.56</v>
      </c>
    </row>
    <row r="173" spans="1:9" x14ac:dyDescent="0.3">
      <c r="A173" s="192" t="s">
        <v>570</v>
      </c>
      <c r="B173" s="192"/>
      <c r="C173" s="68" t="s">
        <v>926</v>
      </c>
      <c r="D173" s="150">
        <v>110</v>
      </c>
      <c r="E173" s="60">
        <v>125</v>
      </c>
      <c r="F173" s="61" t="s">
        <v>329</v>
      </c>
      <c r="G173" s="30"/>
      <c r="H173" s="15">
        <f t="shared" si="6"/>
        <v>147.5</v>
      </c>
      <c r="I173" s="15">
        <f t="shared" si="7"/>
        <v>16225</v>
      </c>
    </row>
    <row r="174" spans="1:9" x14ac:dyDescent="0.3">
      <c r="A174" s="192" t="s">
        <v>571</v>
      </c>
      <c r="B174" s="192"/>
      <c r="C174" s="68" t="s">
        <v>764</v>
      </c>
      <c r="D174" s="150">
        <v>550</v>
      </c>
      <c r="E174" s="60">
        <v>76</v>
      </c>
      <c r="F174" s="61" t="s">
        <v>331</v>
      </c>
      <c r="G174" s="30"/>
      <c r="H174" s="15">
        <f t="shared" si="6"/>
        <v>89.68</v>
      </c>
      <c r="I174" s="15">
        <f t="shared" si="7"/>
        <v>49324.000000000007</v>
      </c>
    </row>
    <row r="175" spans="1:9" x14ac:dyDescent="0.3">
      <c r="A175" s="192" t="s">
        <v>572</v>
      </c>
      <c r="B175" s="192"/>
      <c r="C175" s="68" t="s">
        <v>927</v>
      </c>
      <c r="D175" s="150">
        <v>70</v>
      </c>
      <c r="E175" s="60">
        <v>200</v>
      </c>
      <c r="F175" s="61" t="s">
        <v>333</v>
      </c>
      <c r="G175" s="30"/>
      <c r="H175" s="15">
        <f t="shared" si="6"/>
        <v>236</v>
      </c>
      <c r="I175" s="15">
        <f t="shared" si="7"/>
        <v>16520</v>
      </c>
    </row>
    <row r="176" spans="1:9" x14ac:dyDescent="0.3">
      <c r="A176" s="192" t="s">
        <v>573</v>
      </c>
      <c r="B176" s="192"/>
      <c r="C176" s="68" t="s">
        <v>928</v>
      </c>
      <c r="D176" s="150">
        <v>21</v>
      </c>
      <c r="E176" s="60">
        <v>196</v>
      </c>
      <c r="F176" s="61" t="s">
        <v>335</v>
      </c>
      <c r="G176" s="30"/>
      <c r="H176" s="15">
        <f t="shared" si="6"/>
        <v>231.28</v>
      </c>
      <c r="I176" s="15">
        <f t="shared" si="7"/>
        <v>4856.88</v>
      </c>
    </row>
    <row r="177" spans="1:9" x14ac:dyDescent="0.3">
      <c r="A177" s="192" t="s">
        <v>574</v>
      </c>
      <c r="B177" s="192"/>
      <c r="C177" s="68" t="s">
        <v>929</v>
      </c>
      <c r="D177" s="150">
        <v>256</v>
      </c>
      <c r="E177" s="60">
        <v>133</v>
      </c>
      <c r="F177" s="61" t="s">
        <v>337</v>
      </c>
      <c r="G177" s="30"/>
      <c r="H177" s="15">
        <f t="shared" si="6"/>
        <v>156.94</v>
      </c>
      <c r="I177" s="15">
        <f t="shared" si="7"/>
        <v>40176.639999999999</v>
      </c>
    </row>
    <row r="178" spans="1:9" x14ac:dyDescent="0.3">
      <c r="A178" s="192" t="s">
        <v>575</v>
      </c>
      <c r="B178" s="192"/>
      <c r="C178" s="68" t="s">
        <v>930</v>
      </c>
      <c r="D178" s="150">
        <v>3600</v>
      </c>
      <c r="E178" s="60">
        <v>38</v>
      </c>
      <c r="F178" s="61" t="s">
        <v>339</v>
      </c>
      <c r="G178" s="30"/>
      <c r="H178" s="15">
        <f t="shared" si="6"/>
        <v>44.84</v>
      </c>
      <c r="I178" s="15">
        <f t="shared" si="7"/>
        <v>161424</v>
      </c>
    </row>
    <row r="179" spans="1:9" x14ac:dyDescent="0.3">
      <c r="A179" s="192" t="s">
        <v>576</v>
      </c>
      <c r="B179" s="192"/>
      <c r="C179" s="68" t="s">
        <v>931</v>
      </c>
      <c r="D179" s="150">
        <v>30</v>
      </c>
      <c r="E179" s="60">
        <v>1100</v>
      </c>
      <c r="F179" s="61" t="s">
        <v>341</v>
      </c>
      <c r="G179" s="30"/>
      <c r="H179" s="15">
        <f t="shared" si="6"/>
        <v>1298</v>
      </c>
      <c r="I179" s="15">
        <f t="shared" si="7"/>
        <v>38940</v>
      </c>
    </row>
    <row r="180" spans="1:9" x14ac:dyDescent="0.3">
      <c r="A180" s="192" t="s">
        <v>577</v>
      </c>
      <c r="B180" s="192"/>
      <c r="C180" s="68" t="s">
        <v>770</v>
      </c>
      <c r="D180" s="150">
        <v>643</v>
      </c>
      <c r="E180" s="60">
        <v>41</v>
      </c>
      <c r="F180" s="61" t="s">
        <v>343</v>
      </c>
      <c r="G180" s="30"/>
      <c r="H180" s="15">
        <f t="shared" si="6"/>
        <v>48.38</v>
      </c>
      <c r="I180" s="15">
        <f t="shared" si="7"/>
        <v>31108.34</v>
      </c>
    </row>
    <row r="181" spans="1:9" x14ac:dyDescent="0.3">
      <c r="A181" s="192" t="s">
        <v>578</v>
      </c>
      <c r="B181" s="192"/>
      <c r="C181" s="68" t="s">
        <v>771</v>
      </c>
      <c r="D181" s="150">
        <v>600</v>
      </c>
      <c r="E181" s="60">
        <v>48</v>
      </c>
      <c r="F181" s="61" t="s">
        <v>345</v>
      </c>
      <c r="G181" s="30"/>
      <c r="H181" s="15">
        <f t="shared" si="6"/>
        <v>56.64</v>
      </c>
      <c r="I181" s="15">
        <f t="shared" si="7"/>
        <v>33984</v>
      </c>
    </row>
    <row r="182" spans="1:9" x14ac:dyDescent="0.3">
      <c r="A182" s="192" t="s">
        <v>579</v>
      </c>
      <c r="B182" s="192"/>
      <c r="C182" s="68" t="s">
        <v>932</v>
      </c>
      <c r="D182" s="150">
        <v>210</v>
      </c>
      <c r="E182" s="60">
        <v>191</v>
      </c>
      <c r="F182" s="61" t="s">
        <v>347</v>
      </c>
      <c r="G182" s="30"/>
      <c r="H182" s="15">
        <f t="shared" si="6"/>
        <v>225.38</v>
      </c>
      <c r="I182" s="15">
        <f t="shared" si="7"/>
        <v>47329.799999999996</v>
      </c>
    </row>
    <row r="183" spans="1:9" x14ac:dyDescent="0.3">
      <c r="A183" s="192" t="s">
        <v>580</v>
      </c>
      <c r="B183" s="192"/>
      <c r="C183" s="68" t="s">
        <v>773</v>
      </c>
      <c r="D183" s="150">
        <v>7800</v>
      </c>
      <c r="E183" s="60">
        <v>26</v>
      </c>
      <c r="F183" s="61" t="s">
        <v>349</v>
      </c>
      <c r="G183" s="30"/>
      <c r="H183" s="15">
        <f t="shared" si="6"/>
        <v>30.68</v>
      </c>
      <c r="I183" s="15">
        <f t="shared" si="7"/>
        <v>239304</v>
      </c>
    </row>
    <row r="184" spans="1:9" x14ac:dyDescent="0.3">
      <c r="A184" s="192" t="s">
        <v>581</v>
      </c>
      <c r="B184" s="192"/>
      <c r="C184" s="67" t="s">
        <v>775</v>
      </c>
      <c r="D184" s="151">
        <v>1</v>
      </c>
      <c r="E184" s="30"/>
      <c r="F184" s="31" t="s">
        <v>353</v>
      </c>
      <c r="G184" s="30"/>
      <c r="H184" s="15">
        <v>70000</v>
      </c>
      <c r="I184" s="15">
        <f t="shared" si="7"/>
        <v>70000</v>
      </c>
    </row>
    <row r="185" spans="1:9" x14ac:dyDescent="0.3">
      <c r="A185" s="126"/>
      <c r="B185" s="192"/>
      <c r="C185" s="67"/>
      <c r="D185" s="154"/>
      <c r="E185" s="30"/>
      <c r="F185" s="30"/>
      <c r="G185" s="30"/>
      <c r="H185" s="37" t="s">
        <v>374</v>
      </c>
      <c r="I185" s="38">
        <f>SUM(I7:I184)</f>
        <v>1409617574.1206017</v>
      </c>
    </row>
    <row r="186" spans="1:9" x14ac:dyDescent="0.3">
      <c r="A186" s="127"/>
      <c r="B186" s="127"/>
      <c r="G186" s="182"/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F189" s="402" t="s">
        <v>993</v>
      </c>
      <c r="G189" s="402"/>
      <c r="H189" s="402"/>
      <c r="I189" s="402"/>
    </row>
    <row r="190" spans="1:9" x14ac:dyDescent="0.3">
      <c r="A190" s="127"/>
      <c r="B190" s="127"/>
      <c r="F190" s="403" t="s">
        <v>994</v>
      </c>
      <c r="G190" s="403"/>
      <c r="H190" s="403"/>
      <c r="I190" s="403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2:B113"/>
    <mergeCell ref="F189:I189"/>
    <mergeCell ref="F190:I190"/>
    <mergeCell ref="B57:B59"/>
    <mergeCell ref="B60:B78"/>
    <mergeCell ref="B79:B94"/>
    <mergeCell ref="B95:B103"/>
    <mergeCell ref="B104:B106"/>
    <mergeCell ref="B107:B1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52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  <c r="I1" s="392"/>
    </row>
    <row r="2" spans="1:9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  <c r="I2" s="38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392" t="s">
        <v>1050</v>
      </c>
      <c r="B4" s="392"/>
      <c r="C4" s="392"/>
      <c r="D4" s="392"/>
      <c r="E4" s="392"/>
      <c r="F4" s="392"/>
      <c r="G4" s="392"/>
      <c r="H4" s="392"/>
      <c r="I4" s="392"/>
    </row>
    <row r="5" spans="1:9" x14ac:dyDescent="0.3">
      <c r="B5" s="62"/>
      <c r="C5" s="4"/>
      <c r="D5" s="4"/>
      <c r="E5" s="4"/>
      <c r="F5" s="4"/>
      <c r="G5" s="182"/>
      <c r="H5" s="364"/>
      <c r="I5" s="364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19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19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9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5" t="s">
        <v>409</v>
      </c>
      <c r="B13" s="37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5" t="s">
        <v>410</v>
      </c>
      <c r="B14" s="37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5" t="s">
        <v>411</v>
      </c>
      <c r="B15" s="37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5" t="s">
        <v>412</v>
      </c>
      <c r="B16" s="37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5" t="s">
        <v>413</v>
      </c>
      <c r="B17" s="37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5" t="s">
        <v>414</v>
      </c>
      <c r="B18" s="37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5" t="s">
        <v>415</v>
      </c>
      <c r="B19" s="37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5" t="s">
        <v>416</v>
      </c>
      <c r="B20" s="37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5" t="s">
        <v>417</v>
      </c>
      <c r="B21" s="400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195" t="s">
        <v>418</v>
      </c>
      <c r="B22" s="400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195" t="s">
        <v>419</v>
      </c>
      <c r="B23" s="400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195" t="s">
        <v>420</v>
      </c>
      <c r="B24" s="400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195" t="s">
        <v>421</v>
      </c>
      <c r="B25" s="400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195" t="s">
        <v>422</v>
      </c>
      <c r="B26" s="40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5" t="s">
        <v>423</v>
      </c>
      <c r="B27" s="40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5" t="s">
        <v>424</v>
      </c>
      <c r="B28" s="40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5" t="s">
        <v>425</v>
      </c>
      <c r="B29" s="40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5" t="s">
        <v>426</v>
      </c>
      <c r="B30" s="37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5" t="s">
        <v>427</v>
      </c>
      <c r="B31" s="37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5" t="s">
        <v>428</v>
      </c>
      <c r="B32" s="37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5" t="s">
        <v>429</v>
      </c>
      <c r="B33" s="37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5" t="s">
        <v>430</v>
      </c>
      <c r="B34" s="37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5" t="s">
        <v>431</v>
      </c>
      <c r="B35" s="37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5" t="s">
        <v>432</v>
      </c>
      <c r="B36" s="37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5" t="s">
        <v>433</v>
      </c>
      <c r="B37" s="37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5" t="s">
        <v>434</v>
      </c>
      <c r="B38" s="37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95" t="s">
        <v>435</v>
      </c>
      <c r="B39" s="19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5" t="s">
        <v>436</v>
      </c>
      <c r="B40" s="37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5" t="s">
        <v>437</v>
      </c>
      <c r="B41" s="376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195" t="s">
        <v>438</v>
      </c>
      <c r="B42" s="37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5" t="s">
        <v>439</v>
      </c>
      <c r="B43" s="37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5" t="s">
        <v>440</v>
      </c>
      <c r="B44" s="37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5" t="s">
        <v>441</v>
      </c>
      <c r="B45" s="37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5" t="s">
        <v>442</v>
      </c>
      <c r="B46" s="19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95" t="s">
        <v>443</v>
      </c>
      <c r="B47" s="19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5" t="s">
        <v>444</v>
      </c>
      <c r="B48" s="19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5" t="s">
        <v>445</v>
      </c>
      <c r="B49" s="40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5" t="s">
        <v>446</v>
      </c>
      <c r="B50" s="40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5" t="s">
        <v>447</v>
      </c>
      <c r="B51" s="40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5" t="s">
        <v>448</v>
      </c>
      <c r="B52" s="40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5" t="s">
        <v>449</v>
      </c>
      <c r="B53" s="401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195" t="s">
        <v>450</v>
      </c>
      <c r="B54" s="401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195" t="s">
        <v>451</v>
      </c>
      <c r="B55" s="399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195" t="s">
        <v>452</v>
      </c>
      <c r="B56" s="39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5" t="s">
        <v>453</v>
      </c>
      <c r="B57" s="39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5" t="s">
        <v>454</v>
      </c>
      <c r="B58" s="39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5" t="s">
        <v>455</v>
      </c>
      <c r="B59" s="39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5" t="s">
        <v>456</v>
      </c>
      <c r="B60" s="394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195" t="s">
        <v>457</v>
      </c>
      <c r="B61" s="395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195" t="s">
        <v>458</v>
      </c>
      <c r="B62" s="395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5" t="s">
        <v>459</v>
      </c>
      <c r="B63" s="395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195" t="s">
        <v>460</v>
      </c>
      <c r="B64" s="395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195" t="s">
        <v>461</v>
      </c>
      <c r="B65" s="395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195" t="s">
        <v>466</v>
      </c>
      <c r="B66" s="395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195" t="s">
        <v>468</v>
      </c>
      <c r="B67" s="395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195" t="s">
        <v>469</v>
      </c>
      <c r="B68" s="395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195" t="s">
        <v>470</v>
      </c>
      <c r="B69" s="395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195" t="s">
        <v>471</v>
      </c>
      <c r="B70" s="395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195" t="s">
        <v>472</v>
      </c>
      <c r="B71" s="395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195" t="s">
        <v>473</v>
      </c>
      <c r="B72" s="395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195" t="s">
        <v>474</v>
      </c>
      <c r="B73" s="395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195" t="s">
        <v>475</v>
      </c>
      <c r="B74" s="395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198"/>
      <c r="B75" s="396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x14ac:dyDescent="0.3">
      <c r="A76" s="195" t="s">
        <v>476</v>
      </c>
      <c r="B76" s="394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195" t="s">
        <v>477</v>
      </c>
      <c r="B77" s="395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195" t="s">
        <v>478</v>
      </c>
      <c r="B78" s="395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x14ac:dyDescent="0.3">
      <c r="A79" s="195" t="s">
        <v>479</v>
      </c>
      <c r="B79" s="395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x14ac:dyDescent="0.3">
      <c r="A80" s="195" t="s">
        <v>480</v>
      </c>
      <c r="B80" s="395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x14ac:dyDescent="0.3">
      <c r="A81" s="195" t="s">
        <v>481</v>
      </c>
      <c r="B81" s="395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195" t="s">
        <v>482</v>
      </c>
      <c r="B82" s="395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195" t="s">
        <v>483</v>
      </c>
      <c r="B83" s="395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195" t="s">
        <v>484</v>
      </c>
      <c r="B84" s="395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195" t="s">
        <v>485</v>
      </c>
      <c r="B85" s="395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195" t="s">
        <v>486</v>
      </c>
      <c r="B86" s="395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195" t="s">
        <v>487</v>
      </c>
      <c r="B87" s="395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195" t="s">
        <v>488</v>
      </c>
      <c r="B88" s="395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195" t="s">
        <v>489</v>
      </c>
      <c r="B89" s="395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195" t="s">
        <v>490</v>
      </c>
      <c r="B90" s="395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195" t="s">
        <v>491</v>
      </c>
      <c r="B91" s="396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195" t="s">
        <v>492</v>
      </c>
      <c r="B92" s="394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195" t="s">
        <v>493</v>
      </c>
      <c r="B93" s="395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195" t="s">
        <v>494</v>
      </c>
      <c r="B94" s="395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195" t="s">
        <v>495</v>
      </c>
      <c r="B95" s="395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195" t="s">
        <v>496</v>
      </c>
      <c r="B96" s="395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x14ac:dyDescent="0.3">
      <c r="A97" s="195" t="s">
        <v>497</v>
      </c>
      <c r="B97" s="395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195" t="s">
        <v>498</v>
      </c>
      <c r="B98" s="395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195" t="s">
        <v>499</v>
      </c>
      <c r="B99" s="395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195" t="s">
        <v>500</v>
      </c>
      <c r="B100" s="396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x14ac:dyDescent="0.3">
      <c r="A101" s="195" t="s">
        <v>501</v>
      </c>
      <c r="B101" s="376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195" t="s">
        <v>502</v>
      </c>
      <c r="B102" s="376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33" x14ac:dyDescent="0.3">
      <c r="A103" s="195" t="s">
        <v>503</v>
      </c>
      <c r="B103" s="376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195" t="s">
        <v>504</v>
      </c>
      <c r="B104" s="376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195" t="s">
        <v>505</v>
      </c>
      <c r="B105" s="376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195" t="s">
        <v>506</v>
      </c>
      <c r="B106" s="376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195" t="s">
        <v>507</v>
      </c>
      <c r="B107" s="376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195" t="s">
        <v>508</v>
      </c>
      <c r="B108" s="376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195" t="s">
        <v>509</v>
      </c>
      <c r="B109" s="391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195" t="s">
        <v>510</v>
      </c>
      <c r="B110" s="391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195" t="s">
        <v>511</v>
      </c>
      <c r="B111" s="195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195" t="s">
        <v>512</v>
      </c>
      <c r="B112" s="195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195" t="s">
        <v>549</v>
      </c>
      <c r="B113" s="195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195" t="s">
        <v>515</v>
      </c>
      <c r="B114" s="195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195" t="s">
        <v>513</v>
      </c>
      <c r="B115" s="195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195" t="s">
        <v>514</v>
      </c>
      <c r="B116" s="195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195" t="s">
        <v>542</v>
      </c>
      <c r="B117" s="195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195" t="s">
        <v>516</v>
      </c>
      <c r="B118" s="195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195" t="s">
        <v>517</v>
      </c>
      <c r="B119" s="195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195" t="s">
        <v>518</v>
      </c>
      <c r="B120" s="195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195" t="s">
        <v>519</v>
      </c>
      <c r="B121" s="195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195" t="s">
        <v>520</v>
      </c>
      <c r="B122" s="195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195" t="s">
        <v>521</v>
      </c>
      <c r="B123" s="195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195" t="s">
        <v>522</v>
      </c>
      <c r="B124" s="195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195" t="s">
        <v>523</v>
      </c>
      <c r="B125" s="195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195" t="s">
        <v>524</v>
      </c>
      <c r="B126" s="195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195" t="s">
        <v>525</v>
      </c>
      <c r="B127" s="195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195" t="s">
        <v>526</v>
      </c>
      <c r="B128" s="195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195" t="s">
        <v>527</v>
      </c>
      <c r="B129" s="195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195" t="s">
        <v>528</v>
      </c>
      <c r="B130" s="195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195" t="s">
        <v>529</v>
      </c>
      <c r="B131" s="195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195" t="s">
        <v>530</v>
      </c>
      <c r="B132" s="195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195" t="s">
        <v>531</v>
      </c>
      <c r="B133" s="195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195" t="s">
        <v>532</v>
      </c>
      <c r="B134" s="195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195" t="s">
        <v>533</v>
      </c>
      <c r="B135" s="195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195" t="s">
        <v>534</v>
      </c>
      <c r="B136" s="195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195" t="s">
        <v>535</v>
      </c>
      <c r="B137" s="195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195" t="s">
        <v>536</v>
      </c>
      <c r="B138" s="195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195" t="s">
        <v>537</v>
      </c>
      <c r="B139" s="195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195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195" t="s">
        <v>539</v>
      </c>
      <c r="B141" s="195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195" t="s">
        <v>540</v>
      </c>
      <c r="B142" s="195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195" t="s">
        <v>541</v>
      </c>
      <c r="B143" s="195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195" t="s">
        <v>543</v>
      </c>
      <c r="B144" s="195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195" t="s">
        <v>544</v>
      </c>
      <c r="B145" s="195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195" t="s">
        <v>545</v>
      </c>
      <c r="B146" s="195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195" t="s">
        <v>546</v>
      </c>
      <c r="B147" s="195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195" t="s">
        <v>547</v>
      </c>
      <c r="B148" s="195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195" t="s">
        <v>548</v>
      </c>
      <c r="B149" s="195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195" t="s">
        <v>550</v>
      </c>
      <c r="B150" s="195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195" t="s">
        <v>551</v>
      </c>
      <c r="B151" s="195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195" t="s">
        <v>552</v>
      </c>
      <c r="B152" s="195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195" t="s">
        <v>553</v>
      </c>
      <c r="B153" s="195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195" t="s">
        <v>554</v>
      </c>
      <c r="B154" s="195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195" t="s">
        <v>555</v>
      </c>
      <c r="B155" s="195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195" t="s">
        <v>556</v>
      </c>
      <c r="B156" s="195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195" t="s">
        <v>557</v>
      </c>
      <c r="B157" s="195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195" t="s">
        <v>558</v>
      </c>
      <c r="B158" s="195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195" t="s">
        <v>559</v>
      </c>
      <c r="B159" s="195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195" t="s">
        <v>560</v>
      </c>
      <c r="B160" s="195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195" t="s">
        <v>561</v>
      </c>
      <c r="B161" s="195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195" t="s">
        <v>562</v>
      </c>
      <c r="B162" s="195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195" t="s">
        <v>563</v>
      </c>
      <c r="B163" s="195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195" t="s">
        <v>564</v>
      </c>
      <c r="B164" s="195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195" t="s">
        <v>565</v>
      </c>
      <c r="B165" s="195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195" t="s">
        <v>566</v>
      </c>
      <c r="B166" s="195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195" t="s">
        <v>567</v>
      </c>
      <c r="B167" s="195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195" t="s">
        <v>568</v>
      </c>
      <c r="B168" s="195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195" t="s">
        <v>569</v>
      </c>
      <c r="B169" s="195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195" t="s">
        <v>570</v>
      </c>
      <c r="B170" s="195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195" t="s">
        <v>571</v>
      </c>
      <c r="B171" s="195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195" t="s">
        <v>572</v>
      </c>
      <c r="B172" s="195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195" t="s">
        <v>573</v>
      </c>
      <c r="B173" s="195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195" t="s">
        <v>574</v>
      </c>
      <c r="B174" s="195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195" t="s">
        <v>575</v>
      </c>
      <c r="B175" s="195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195" t="s">
        <v>576</v>
      </c>
      <c r="B176" s="195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195" t="s">
        <v>577</v>
      </c>
      <c r="B177" s="195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195" t="s">
        <v>578</v>
      </c>
      <c r="B178" s="195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195" t="s">
        <v>579</v>
      </c>
      <c r="B179" s="195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195" t="s">
        <v>580</v>
      </c>
      <c r="B180" s="195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195" t="s">
        <v>581</v>
      </c>
      <c r="B181" s="195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199"/>
      <c r="B182" s="19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199"/>
      <c r="B183" s="19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199"/>
      <c r="B184" s="19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199"/>
      <c r="B185" s="19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199"/>
      <c r="B186" s="19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199"/>
      <c r="B187" s="19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199"/>
      <c r="B188" s="19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199"/>
      <c r="B189" s="19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199"/>
      <c r="B190" s="19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199"/>
      <c r="B191" s="19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199"/>
      <c r="B192" s="19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199"/>
      <c r="B193" s="19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199"/>
      <c r="B194" s="19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199"/>
      <c r="B195" s="19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199"/>
      <c r="B196" s="19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199"/>
      <c r="B197" s="19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02" si="8">E197*0.18</f>
        <v>73.709999999999994</v>
      </c>
      <c r="I197" s="15">
        <f t="shared" ref="I197:I202" si="9">H197+E197*D197</f>
        <v>16453.71</v>
      </c>
    </row>
    <row r="198" spans="1:9" ht="66" x14ac:dyDescent="0.3">
      <c r="A198" s="199"/>
      <c r="B198" s="19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199"/>
      <c r="B199" s="19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49.5" x14ac:dyDescent="0.3">
      <c r="A200" s="199"/>
      <c r="B200" s="19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199"/>
      <c r="B201" s="19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49.5" x14ac:dyDescent="0.3">
      <c r="A202" s="199"/>
      <c r="B202" s="19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199"/>
      <c r="B203" s="19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ref="H203:H210" si="10">E203*0.18</f>
        <v>80.73</v>
      </c>
      <c r="I203" s="15">
        <f t="shared" ref="I203:I210" si="11">H203+E203*D203</f>
        <v>47173.23</v>
      </c>
    </row>
    <row r="204" spans="1:9" ht="49.5" x14ac:dyDescent="0.3">
      <c r="A204" s="199"/>
      <c r="B204" s="19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10"/>
        <v>80.73</v>
      </c>
      <c r="I204" s="15">
        <f t="shared" si="11"/>
        <v>5462.73</v>
      </c>
    </row>
    <row r="205" spans="1:9" ht="66" x14ac:dyDescent="0.3">
      <c r="A205" s="199"/>
      <c r="B205" s="19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10"/>
        <v>80.73</v>
      </c>
      <c r="I205" s="15">
        <f t="shared" si="11"/>
        <v>154813.23000000001</v>
      </c>
    </row>
    <row r="206" spans="1:9" ht="49.5" x14ac:dyDescent="0.3">
      <c r="A206" s="199"/>
      <c r="B206" s="19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10"/>
        <v>80.73</v>
      </c>
      <c r="I206" s="15">
        <f t="shared" si="11"/>
        <v>5462.73</v>
      </c>
    </row>
    <row r="207" spans="1:9" ht="33" x14ac:dyDescent="0.3">
      <c r="A207" s="199"/>
      <c r="B207" s="19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10"/>
        <v>58.5</v>
      </c>
      <c r="I207" s="15">
        <f t="shared" si="11"/>
        <v>2658.5</v>
      </c>
    </row>
    <row r="208" spans="1:9" ht="82.5" x14ac:dyDescent="0.3">
      <c r="A208" s="199"/>
      <c r="B208" s="19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10"/>
        <v>105.3</v>
      </c>
      <c r="I208" s="15">
        <f t="shared" si="11"/>
        <v>41055.300000000003</v>
      </c>
    </row>
    <row r="209" spans="1:9" ht="33" x14ac:dyDescent="0.3">
      <c r="A209" s="199"/>
      <c r="B209" s="19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10"/>
        <v>115.83</v>
      </c>
      <c r="I209" s="15">
        <f t="shared" si="11"/>
        <v>28429.83</v>
      </c>
    </row>
    <row r="210" spans="1:9" ht="66" x14ac:dyDescent="0.3">
      <c r="A210" s="199"/>
      <c r="B210" s="19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10"/>
        <v>94.77</v>
      </c>
      <c r="I210" s="15">
        <f t="shared" si="11"/>
        <v>4306.7700000000004</v>
      </c>
    </row>
    <row r="211" spans="1:9" ht="82.5" x14ac:dyDescent="0.3">
      <c r="A211" s="199"/>
      <c r="B211" s="19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ref="H211:H215" si="12">E211*0.18</f>
        <v>94.77</v>
      </c>
      <c r="I211" s="15">
        <f t="shared" ref="I211:I215" si="13">H211+E211*D211</f>
        <v>121189.77</v>
      </c>
    </row>
    <row r="212" spans="1:9" ht="82.5" x14ac:dyDescent="0.3">
      <c r="A212" s="204"/>
      <c r="B212" s="204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12"/>
        <v>94.77</v>
      </c>
      <c r="I212" s="15">
        <f t="shared" si="13"/>
        <v>41161.769999999997</v>
      </c>
    </row>
    <row r="213" spans="1:9" ht="49.5" x14ac:dyDescent="0.3">
      <c r="A213" s="199"/>
      <c r="B213" s="19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12"/>
        <v>94.77</v>
      </c>
      <c r="I213" s="15">
        <f t="shared" si="13"/>
        <v>36949.769999999997</v>
      </c>
    </row>
    <row r="214" spans="1:9" x14ac:dyDescent="0.3">
      <c r="A214" s="204"/>
      <c r="B214" s="204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12"/>
        <v>45</v>
      </c>
      <c r="I214" s="15">
        <f t="shared" si="13"/>
        <v>22545</v>
      </c>
    </row>
    <row r="215" spans="1:9" ht="33" x14ac:dyDescent="0.3">
      <c r="A215" s="204"/>
      <c r="B215" s="204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12"/>
        <v>45</v>
      </c>
      <c r="I215" s="15">
        <f t="shared" si="13"/>
        <v>6295</v>
      </c>
    </row>
    <row r="216" spans="1:9" x14ac:dyDescent="0.3">
      <c r="A216" s="199"/>
      <c r="B216" s="19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199"/>
      <c r="B217" s="19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4">E217*0.18</f>
        <v>4557.24</v>
      </c>
      <c r="I217" s="15">
        <f t="shared" ref="I217:I220" si="15">H217+E217*D217</f>
        <v>384327.24</v>
      </c>
    </row>
    <row r="218" spans="1:9" x14ac:dyDescent="0.3">
      <c r="A218" s="200"/>
      <c r="B218" s="200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4"/>
        <v>1107</v>
      </c>
      <c r="I218" s="15">
        <f t="shared" si="15"/>
        <v>1108107</v>
      </c>
    </row>
    <row r="219" spans="1:9" x14ac:dyDescent="0.3">
      <c r="A219" s="200"/>
      <c r="B219" s="200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4"/>
        <v>4606.92</v>
      </c>
      <c r="I219" s="15">
        <f t="shared" si="15"/>
        <v>772426.92</v>
      </c>
    </row>
    <row r="220" spans="1:9" x14ac:dyDescent="0.3">
      <c r="A220" s="200"/>
      <c r="B220" s="200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4"/>
        <v>15831</v>
      </c>
      <c r="I220" s="15">
        <f t="shared" si="15"/>
        <v>543531</v>
      </c>
    </row>
    <row r="221" spans="1:9" x14ac:dyDescent="0.3">
      <c r="A221" s="200"/>
      <c r="B221" s="200"/>
      <c r="C221" s="202"/>
      <c r="D221" s="150"/>
      <c r="E221" s="60"/>
      <c r="F221" s="61"/>
      <c r="G221" s="30"/>
      <c r="H221" s="15"/>
      <c r="I221" s="15"/>
    </row>
    <row r="222" spans="1:9" x14ac:dyDescent="0.3">
      <c r="A222" s="200"/>
      <c r="B222" s="200"/>
      <c r="C222" s="202"/>
      <c r="D222" s="150"/>
      <c r="E222" s="60"/>
      <c r="F222" s="61"/>
      <c r="G222" s="30"/>
      <c r="H222" s="15"/>
      <c r="I222" s="15"/>
    </row>
    <row r="223" spans="1:9" x14ac:dyDescent="0.3">
      <c r="A223" s="199"/>
      <c r="B223" s="199"/>
      <c r="C223" s="201"/>
      <c r="D223" s="150"/>
      <c r="E223" s="60"/>
      <c r="F223" s="61"/>
      <c r="G223" s="30"/>
      <c r="H223" s="15"/>
      <c r="I223" s="15"/>
    </row>
    <row r="224" spans="1:9" x14ac:dyDescent="0.3">
      <c r="A224" s="200"/>
      <c r="B224" s="200"/>
      <c r="C224" s="201"/>
      <c r="D224" s="150"/>
      <c r="E224" s="60"/>
      <c r="F224" s="61"/>
      <c r="G224" s="30"/>
      <c r="H224" s="15"/>
      <c r="I224" s="15"/>
    </row>
    <row r="225" spans="1:9" x14ac:dyDescent="0.3">
      <c r="A225" s="200"/>
      <c r="B225" s="200"/>
      <c r="C225" s="201"/>
      <c r="D225" s="150"/>
      <c r="E225" s="60"/>
      <c r="F225" s="61"/>
      <c r="G225" s="30"/>
      <c r="H225" s="15"/>
      <c r="I225" s="15"/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76:B91"/>
    <mergeCell ref="B92:B100"/>
    <mergeCell ref="B101:B103"/>
    <mergeCell ref="B104:B108"/>
    <mergeCell ref="B60:B75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K22" sqref="K22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46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  <c r="I1" s="392"/>
    </row>
    <row r="2" spans="1:9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  <c r="I2" s="38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392" t="s">
        <v>1083</v>
      </c>
      <c r="B4" s="392"/>
      <c r="C4" s="392"/>
      <c r="D4" s="392"/>
      <c r="E4" s="392"/>
      <c r="F4" s="392"/>
      <c r="G4" s="392"/>
      <c r="H4" s="392"/>
      <c r="I4" s="392"/>
    </row>
    <row r="5" spans="1:9" x14ac:dyDescent="0.3">
      <c r="B5" s="62"/>
      <c r="C5" s="4"/>
      <c r="D5" s="4"/>
      <c r="E5" s="4"/>
      <c r="F5" s="4"/>
      <c r="G5" s="182"/>
      <c r="H5" s="364"/>
      <c r="I5" s="364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20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9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9" t="s">
        <v>409</v>
      </c>
      <c r="B13" s="37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9" t="s">
        <v>410</v>
      </c>
      <c r="B14" s="37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9" t="s">
        <v>411</v>
      </c>
      <c r="B15" s="37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9" t="s">
        <v>412</v>
      </c>
      <c r="B16" s="37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9" t="s">
        <v>413</v>
      </c>
      <c r="B17" s="37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9" t="s">
        <v>414</v>
      </c>
      <c r="B18" s="37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9" t="s">
        <v>415</v>
      </c>
      <c r="B19" s="37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9" t="s">
        <v>416</v>
      </c>
      <c r="B20" s="37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9" t="s">
        <v>417</v>
      </c>
      <c r="B21" s="400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9" t="s">
        <v>418</v>
      </c>
      <c r="B22" s="400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9" t="s">
        <v>419</v>
      </c>
      <c r="B23" s="400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9" t="s">
        <v>420</v>
      </c>
      <c r="B24" s="400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9" t="s">
        <v>421</v>
      </c>
      <c r="B25" s="400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9" t="s">
        <v>422</v>
      </c>
      <c r="B26" s="40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9" t="s">
        <v>423</v>
      </c>
      <c r="B27" s="40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9" t="s">
        <v>424</v>
      </c>
      <c r="B28" s="40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9" t="s">
        <v>425</v>
      </c>
      <c r="B29" s="40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9" t="s">
        <v>426</v>
      </c>
      <c r="B30" s="37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9" t="s">
        <v>427</v>
      </c>
      <c r="B31" s="37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9" t="s">
        <v>428</v>
      </c>
      <c r="B32" s="37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9" t="s">
        <v>429</v>
      </c>
      <c r="B33" s="37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9" t="s">
        <v>430</v>
      </c>
      <c r="B34" s="37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9" t="s">
        <v>431</v>
      </c>
      <c r="B35" s="37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9" t="s">
        <v>432</v>
      </c>
      <c r="B36" s="37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9" t="s">
        <v>433</v>
      </c>
      <c r="B37" s="37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9" t="s">
        <v>434</v>
      </c>
      <c r="B38" s="37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9" t="s">
        <v>435</v>
      </c>
      <c r="B39" s="21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9" t="s">
        <v>436</v>
      </c>
      <c r="B40" s="37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9" t="s">
        <v>437</v>
      </c>
      <c r="B41" s="376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9" t="s">
        <v>438</v>
      </c>
      <c r="B42" s="37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9" t="s">
        <v>439</v>
      </c>
      <c r="B43" s="37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9" t="s">
        <v>440</v>
      </c>
      <c r="B44" s="37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9" t="s">
        <v>441</v>
      </c>
      <c r="B45" s="37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9" t="s">
        <v>442</v>
      </c>
      <c r="B46" s="21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9" t="s">
        <v>443</v>
      </c>
      <c r="B47" s="21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9" t="s">
        <v>444</v>
      </c>
      <c r="B48" s="21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9" t="s">
        <v>445</v>
      </c>
      <c r="B49" s="40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9" t="s">
        <v>446</v>
      </c>
      <c r="B50" s="40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9" t="s">
        <v>447</v>
      </c>
      <c r="B51" s="40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9" t="s">
        <v>448</v>
      </c>
      <c r="B52" s="40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9" t="s">
        <v>449</v>
      </c>
      <c r="B53" s="401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9" t="s">
        <v>450</v>
      </c>
      <c r="B54" s="401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9" t="s">
        <v>451</v>
      </c>
      <c r="B55" s="399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9" t="s">
        <v>452</v>
      </c>
      <c r="B56" s="39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9" t="s">
        <v>453</v>
      </c>
      <c r="B57" s="39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9" t="s">
        <v>454</v>
      </c>
      <c r="B58" s="39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9" t="s">
        <v>455</v>
      </c>
      <c r="B59" s="39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9" t="s">
        <v>456</v>
      </c>
      <c r="B60" s="394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9" t="s">
        <v>457</v>
      </c>
      <c r="B61" s="395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9" t="s">
        <v>458</v>
      </c>
      <c r="B62" s="395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9" t="s">
        <v>459</v>
      </c>
      <c r="B63" s="395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9" t="s">
        <v>460</v>
      </c>
      <c r="B64" s="395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9" t="s">
        <v>461</v>
      </c>
      <c r="B65" s="395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9" t="s">
        <v>466</v>
      </c>
      <c r="B66" s="395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209" t="s">
        <v>468</v>
      </c>
      <c r="B67" s="395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209" t="s">
        <v>469</v>
      </c>
      <c r="B68" s="395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209" t="s">
        <v>470</v>
      </c>
      <c r="B69" s="395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209" t="s">
        <v>471</v>
      </c>
      <c r="B70" s="395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209" t="s">
        <v>472</v>
      </c>
      <c r="B71" s="395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209" t="s">
        <v>473</v>
      </c>
      <c r="B72" s="395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209" t="s">
        <v>474</v>
      </c>
      <c r="B73" s="395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209" t="s">
        <v>475</v>
      </c>
      <c r="B74" s="395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209"/>
      <c r="B75" s="396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ht="33" x14ac:dyDescent="0.3">
      <c r="A76" s="209" t="s">
        <v>476</v>
      </c>
      <c r="B76" s="394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209" t="s">
        <v>477</v>
      </c>
      <c r="B77" s="395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209" t="s">
        <v>478</v>
      </c>
      <c r="B78" s="395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ht="33" x14ac:dyDescent="0.3">
      <c r="A79" s="209" t="s">
        <v>479</v>
      </c>
      <c r="B79" s="395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ht="33" x14ac:dyDescent="0.3">
      <c r="A80" s="209" t="s">
        <v>480</v>
      </c>
      <c r="B80" s="395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ht="33" x14ac:dyDescent="0.3">
      <c r="A81" s="209" t="s">
        <v>481</v>
      </c>
      <c r="B81" s="395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209" t="s">
        <v>482</v>
      </c>
      <c r="B82" s="395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209" t="s">
        <v>483</v>
      </c>
      <c r="B83" s="395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209" t="s">
        <v>484</v>
      </c>
      <c r="B84" s="395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209" t="s">
        <v>485</v>
      </c>
      <c r="B85" s="395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209" t="s">
        <v>486</v>
      </c>
      <c r="B86" s="395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209" t="s">
        <v>487</v>
      </c>
      <c r="B87" s="395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209" t="s">
        <v>488</v>
      </c>
      <c r="B88" s="395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209" t="s">
        <v>489</v>
      </c>
      <c r="B89" s="395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209" t="s">
        <v>490</v>
      </c>
      <c r="B90" s="395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209" t="s">
        <v>491</v>
      </c>
      <c r="B91" s="396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209" t="s">
        <v>492</v>
      </c>
      <c r="B92" s="394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209" t="s">
        <v>493</v>
      </c>
      <c r="B93" s="395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209" t="s">
        <v>494</v>
      </c>
      <c r="B94" s="395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209" t="s">
        <v>495</v>
      </c>
      <c r="B95" s="395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209" t="s">
        <v>496</v>
      </c>
      <c r="B96" s="395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ht="33" x14ac:dyDescent="0.3">
      <c r="A97" s="209" t="s">
        <v>497</v>
      </c>
      <c r="B97" s="395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209" t="s">
        <v>498</v>
      </c>
      <c r="B98" s="395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209" t="s">
        <v>499</v>
      </c>
      <c r="B99" s="395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209" t="s">
        <v>500</v>
      </c>
      <c r="B100" s="396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ht="33" x14ac:dyDescent="0.3">
      <c r="A101" s="209" t="s">
        <v>501</v>
      </c>
      <c r="B101" s="376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209" t="s">
        <v>502</v>
      </c>
      <c r="B102" s="376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49.5" x14ac:dyDescent="0.3">
      <c r="A103" s="209" t="s">
        <v>503</v>
      </c>
      <c r="B103" s="376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209" t="s">
        <v>504</v>
      </c>
      <c r="B104" s="376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209" t="s">
        <v>505</v>
      </c>
      <c r="B105" s="376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209" t="s">
        <v>506</v>
      </c>
      <c r="B106" s="376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209" t="s">
        <v>507</v>
      </c>
      <c r="B107" s="376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209" t="s">
        <v>508</v>
      </c>
      <c r="B108" s="376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209" t="s">
        <v>509</v>
      </c>
      <c r="B109" s="391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209" t="s">
        <v>510</v>
      </c>
      <c r="B110" s="391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209" t="s">
        <v>511</v>
      </c>
      <c r="B111" s="209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209" t="s">
        <v>512</v>
      </c>
      <c r="B112" s="209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209" t="s">
        <v>549</v>
      </c>
      <c r="B113" s="209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209" t="s">
        <v>515</v>
      </c>
      <c r="B114" s="209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209" t="s">
        <v>513</v>
      </c>
      <c r="B115" s="209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09" t="s">
        <v>514</v>
      </c>
      <c r="B116" s="209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09" t="s">
        <v>542</v>
      </c>
      <c r="B117" s="209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209" t="s">
        <v>516</v>
      </c>
      <c r="B118" s="209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09" t="s">
        <v>517</v>
      </c>
      <c r="B119" s="209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09" t="s">
        <v>518</v>
      </c>
      <c r="B120" s="209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09" t="s">
        <v>519</v>
      </c>
      <c r="B121" s="209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09" t="s">
        <v>520</v>
      </c>
      <c r="B122" s="209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09" t="s">
        <v>521</v>
      </c>
      <c r="B123" s="209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209" t="s">
        <v>522</v>
      </c>
      <c r="B124" s="209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209" t="s">
        <v>523</v>
      </c>
      <c r="B125" s="209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209" t="s">
        <v>524</v>
      </c>
      <c r="B126" s="209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209" t="s">
        <v>525</v>
      </c>
      <c r="B127" s="209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209" t="s">
        <v>526</v>
      </c>
      <c r="B128" s="209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209" t="s">
        <v>527</v>
      </c>
      <c r="B129" s="209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209" t="s">
        <v>528</v>
      </c>
      <c r="B130" s="209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209" t="s">
        <v>529</v>
      </c>
      <c r="B131" s="209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209" t="s">
        <v>530</v>
      </c>
      <c r="B132" s="209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209" t="s">
        <v>531</v>
      </c>
      <c r="B133" s="209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209" t="s">
        <v>532</v>
      </c>
      <c r="B134" s="209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209" t="s">
        <v>533</v>
      </c>
      <c r="B135" s="209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209" t="s">
        <v>534</v>
      </c>
      <c r="B136" s="209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209" t="s">
        <v>535</v>
      </c>
      <c r="B137" s="209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209" t="s">
        <v>536</v>
      </c>
      <c r="B138" s="209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209" t="s">
        <v>537</v>
      </c>
      <c r="B139" s="209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209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209" t="s">
        <v>539</v>
      </c>
      <c r="B141" s="209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209" t="s">
        <v>540</v>
      </c>
      <c r="B142" s="209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209" t="s">
        <v>541</v>
      </c>
      <c r="B143" s="209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209" t="s">
        <v>543</v>
      </c>
      <c r="B144" s="209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209" t="s">
        <v>544</v>
      </c>
      <c r="B145" s="209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209" t="s">
        <v>545</v>
      </c>
      <c r="B146" s="209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209" t="s">
        <v>546</v>
      </c>
      <c r="B147" s="209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209" t="s">
        <v>547</v>
      </c>
      <c r="B148" s="209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209" t="s">
        <v>548</v>
      </c>
      <c r="B149" s="209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209" t="s">
        <v>550</v>
      </c>
      <c r="B150" s="209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209" t="s">
        <v>551</v>
      </c>
      <c r="B151" s="209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209" t="s">
        <v>552</v>
      </c>
      <c r="B152" s="209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209" t="s">
        <v>553</v>
      </c>
      <c r="B153" s="209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209" t="s">
        <v>554</v>
      </c>
      <c r="B154" s="209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209" t="s">
        <v>555</v>
      </c>
      <c r="B155" s="209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209" t="s">
        <v>556</v>
      </c>
      <c r="B156" s="209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209" t="s">
        <v>557</v>
      </c>
      <c r="B157" s="209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209" t="s">
        <v>558</v>
      </c>
      <c r="B158" s="209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209" t="s">
        <v>559</v>
      </c>
      <c r="B159" s="209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209" t="s">
        <v>560</v>
      </c>
      <c r="B160" s="209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209" t="s">
        <v>561</v>
      </c>
      <c r="B161" s="209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209" t="s">
        <v>562</v>
      </c>
      <c r="B162" s="209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209" t="s">
        <v>563</v>
      </c>
      <c r="B163" s="209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209" t="s">
        <v>564</v>
      </c>
      <c r="B164" s="209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209" t="s">
        <v>565</v>
      </c>
      <c r="B165" s="209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209" t="s">
        <v>566</v>
      </c>
      <c r="B166" s="209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209" t="s">
        <v>567</v>
      </c>
      <c r="B167" s="209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209" t="s">
        <v>568</v>
      </c>
      <c r="B168" s="209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209" t="s">
        <v>569</v>
      </c>
      <c r="B169" s="209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209" t="s">
        <v>570</v>
      </c>
      <c r="B170" s="209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209" t="s">
        <v>571</v>
      </c>
      <c r="B171" s="209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209" t="s">
        <v>572</v>
      </c>
      <c r="B172" s="209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209" t="s">
        <v>573</v>
      </c>
      <c r="B173" s="209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209" t="s">
        <v>574</v>
      </c>
      <c r="B174" s="209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209" t="s">
        <v>575</v>
      </c>
      <c r="B175" s="209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209" t="s">
        <v>576</v>
      </c>
      <c r="B176" s="209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209" t="s">
        <v>577</v>
      </c>
      <c r="B177" s="209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209" t="s">
        <v>578</v>
      </c>
      <c r="B178" s="209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209" t="s">
        <v>579</v>
      </c>
      <c r="B179" s="209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209" t="s">
        <v>580</v>
      </c>
      <c r="B180" s="209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209" t="s">
        <v>581</v>
      </c>
      <c r="B181" s="209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209"/>
      <c r="B182" s="20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209"/>
      <c r="B183" s="20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209"/>
      <c r="B184" s="20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209"/>
      <c r="B185" s="20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209"/>
      <c r="B186" s="20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209"/>
      <c r="B187" s="20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209"/>
      <c r="B188" s="20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209"/>
      <c r="B189" s="20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209"/>
      <c r="B190" s="20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209"/>
      <c r="B191" s="20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209"/>
      <c r="B192" s="20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209"/>
      <c r="B193" s="20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209"/>
      <c r="B194" s="20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209"/>
      <c r="B195" s="20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209"/>
      <c r="B196" s="20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209"/>
      <c r="B197" s="20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15" si="8">E197*0.18</f>
        <v>73.709999999999994</v>
      </c>
      <c r="I197" s="15">
        <f t="shared" ref="I197:I215" si="9">H197+E197*D197</f>
        <v>16453.71</v>
      </c>
    </row>
    <row r="198" spans="1:9" ht="82.5" x14ac:dyDescent="0.3">
      <c r="A198" s="209"/>
      <c r="B198" s="20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209"/>
      <c r="B199" s="20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66" x14ac:dyDescent="0.3">
      <c r="A200" s="209"/>
      <c r="B200" s="20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209"/>
      <c r="B201" s="20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66" x14ac:dyDescent="0.3">
      <c r="A202" s="209"/>
      <c r="B202" s="20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209"/>
      <c r="B203" s="20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si="8"/>
        <v>80.73</v>
      </c>
      <c r="I203" s="15">
        <f t="shared" si="9"/>
        <v>47173.23</v>
      </c>
    </row>
    <row r="204" spans="1:9" ht="66" x14ac:dyDescent="0.3">
      <c r="A204" s="209"/>
      <c r="B204" s="20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8"/>
        <v>80.73</v>
      </c>
      <c r="I204" s="15">
        <f t="shared" si="9"/>
        <v>5462.73</v>
      </c>
    </row>
    <row r="205" spans="1:9" ht="66" x14ac:dyDescent="0.3">
      <c r="A205" s="209"/>
      <c r="B205" s="20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8"/>
        <v>80.73</v>
      </c>
      <c r="I205" s="15">
        <f t="shared" si="9"/>
        <v>154813.23000000001</v>
      </c>
    </row>
    <row r="206" spans="1:9" ht="66" x14ac:dyDescent="0.3">
      <c r="A206" s="209"/>
      <c r="B206" s="20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8"/>
        <v>80.73</v>
      </c>
      <c r="I206" s="15">
        <f t="shared" si="9"/>
        <v>5462.73</v>
      </c>
    </row>
    <row r="207" spans="1:9" ht="33" x14ac:dyDescent="0.3">
      <c r="A207" s="209"/>
      <c r="B207" s="20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8"/>
        <v>58.5</v>
      </c>
      <c r="I207" s="15">
        <f t="shared" si="9"/>
        <v>2658.5</v>
      </c>
    </row>
    <row r="208" spans="1:9" ht="82.5" x14ac:dyDescent="0.3">
      <c r="A208" s="209"/>
      <c r="B208" s="20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8"/>
        <v>105.3</v>
      </c>
      <c r="I208" s="15">
        <f t="shared" si="9"/>
        <v>41055.300000000003</v>
      </c>
    </row>
    <row r="209" spans="1:9" ht="33" x14ac:dyDescent="0.3">
      <c r="A209" s="209"/>
      <c r="B209" s="20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8"/>
        <v>115.83</v>
      </c>
      <c r="I209" s="15">
        <f t="shared" si="9"/>
        <v>28429.83</v>
      </c>
    </row>
    <row r="210" spans="1:9" ht="66" x14ac:dyDescent="0.3">
      <c r="A210" s="209"/>
      <c r="B210" s="20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8"/>
        <v>94.77</v>
      </c>
      <c r="I210" s="15">
        <f t="shared" si="9"/>
        <v>4306.7700000000004</v>
      </c>
    </row>
    <row r="211" spans="1:9" ht="82.5" x14ac:dyDescent="0.3">
      <c r="A211" s="209"/>
      <c r="B211" s="20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si="8"/>
        <v>94.77</v>
      </c>
      <c r="I211" s="15">
        <f t="shared" si="9"/>
        <v>121189.77</v>
      </c>
    </row>
    <row r="212" spans="1:9" ht="99" x14ac:dyDescent="0.3">
      <c r="A212" s="209"/>
      <c r="B212" s="209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8"/>
        <v>94.77</v>
      </c>
      <c r="I212" s="15">
        <f t="shared" si="9"/>
        <v>41161.769999999997</v>
      </c>
    </row>
    <row r="213" spans="1:9" ht="66" x14ac:dyDescent="0.3">
      <c r="A213" s="209"/>
      <c r="B213" s="20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8"/>
        <v>94.77</v>
      </c>
      <c r="I213" s="15">
        <f t="shared" si="9"/>
        <v>36949.769999999997</v>
      </c>
    </row>
    <row r="214" spans="1:9" ht="33" x14ac:dyDescent="0.3">
      <c r="A214" s="209"/>
      <c r="B214" s="209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8"/>
        <v>45</v>
      </c>
      <c r="I214" s="15">
        <f t="shared" si="9"/>
        <v>22545</v>
      </c>
    </row>
    <row r="215" spans="1:9" ht="33" x14ac:dyDescent="0.3">
      <c r="A215" s="209"/>
      <c r="B215" s="209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8"/>
        <v>45</v>
      </c>
      <c r="I215" s="15">
        <f t="shared" si="9"/>
        <v>6295</v>
      </c>
    </row>
    <row r="216" spans="1:9" x14ac:dyDescent="0.3">
      <c r="A216" s="209"/>
      <c r="B216" s="20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209"/>
      <c r="B217" s="20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0">E217*0.18</f>
        <v>4557.24</v>
      </c>
      <c r="I217" s="15">
        <f t="shared" ref="I217:I220" si="11">H217+E217*D217</f>
        <v>384327.24</v>
      </c>
    </row>
    <row r="218" spans="1:9" x14ac:dyDescent="0.3">
      <c r="A218" s="209"/>
      <c r="B218" s="209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0"/>
        <v>1107</v>
      </c>
      <c r="I218" s="15">
        <f t="shared" si="11"/>
        <v>1108107</v>
      </c>
    </row>
    <row r="219" spans="1:9" ht="33" x14ac:dyDescent="0.3">
      <c r="A219" s="209"/>
      <c r="B219" s="209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0"/>
        <v>4606.92</v>
      </c>
      <c r="I219" s="15">
        <f t="shared" si="11"/>
        <v>772426.92</v>
      </c>
    </row>
    <row r="220" spans="1:9" x14ac:dyDescent="0.3">
      <c r="A220" s="209"/>
      <c r="B220" s="209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0"/>
        <v>15831</v>
      </c>
      <c r="I220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60:B75"/>
    <mergeCell ref="B76:B91"/>
    <mergeCell ref="B92:B100"/>
    <mergeCell ref="B101:B103"/>
    <mergeCell ref="B104:B108"/>
  </mergeCells>
  <pageMargins left="0.15748031496062992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Normal="100"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  <c r="I1" s="392"/>
    </row>
    <row r="2" spans="1:9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  <c r="I2" s="387"/>
    </row>
    <row r="3" spans="1:9" ht="4.5" customHeight="1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s="203" customFormat="1" ht="23.25" customHeight="1" x14ac:dyDescent="0.25">
      <c r="A4" s="392" t="s">
        <v>1063</v>
      </c>
      <c r="B4" s="392"/>
      <c r="C4" s="392"/>
      <c r="D4" s="392"/>
      <c r="E4" s="392"/>
      <c r="F4" s="392"/>
      <c r="G4" s="392"/>
      <c r="H4" s="392"/>
      <c r="I4" s="392"/>
    </row>
    <row r="5" spans="1:9" ht="23.25" customHeight="1" x14ac:dyDescent="0.3">
      <c r="B5" s="62"/>
      <c r="C5" s="4"/>
      <c r="D5" s="4"/>
      <c r="E5" s="4"/>
      <c r="F5" s="4"/>
      <c r="G5" s="182"/>
      <c r="H5" s="364"/>
      <c r="I5" s="364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08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8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8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8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8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8" t="s">
        <v>409</v>
      </c>
      <c r="B13" s="37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8" t="s">
        <v>410</v>
      </c>
      <c r="B14" s="37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8" t="s">
        <v>411</v>
      </c>
      <c r="B15" s="37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8" t="s">
        <v>412</v>
      </c>
      <c r="B16" s="37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8" t="s">
        <v>413</v>
      </c>
      <c r="B17" s="37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8" t="s">
        <v>414</v>
      </c>
      <c r="B18" s="37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8" t="s">
        <v>415</v>
      </c>
      <c r="B19" s="37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8" t="s">
        <v>416</v>
      </c>
      <c r="B20" s="37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8" t="s">
        <v>417</v>
      </c>
      <c r="B21" s="400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8" t="s">
        <v>418</v>
      </c>
      <c r="B22" s="400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8" t="s">
        <v>419</v>
      </c>
      <c r="B23" s="400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8" t="s">
        <v>420</v>
      </c>
      <c r="B24" s="400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8" t="s">
        <v>421</v>
      </c>
      <c r="B25" s="400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8" t="s">
        <v>422</v>
      </c>
      <c r="B26" s="40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8" t="s">
        <v>423</v>
      </c>
      <c r="B27" s="40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8" t="s">
        <v>424</v>
      </c>
      <c r="B28" s="40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8" t="s">
        <v>425</v>
      </c>
      <c r="B29" s="40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8" t="s">
        <v>426</v>
      </c>
      <c r="B30" s="37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8" t="s">
        <v>427</v>
      </c>
      <c r="B31" s="37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8" t="s">
        <v>428</v>
      </c>
      <c r="B32" s="37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8" t="s">
        <v>429</v>
      </c>
      <c r="B33" s="37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8" t="s">
        <v>430</v>
      </c>
      <c r="B34" s="37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8" t="s">
        <v>431</v>
      </c>
      <c r="B35" s="37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8" t="s">
        <v>432</v>
      </c>
      <c r="B36" s="37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8" t="s">
        <v>433</v>
      </c>
      <c r="B37" s="37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8" t="s">
        <v>434</v>
      </c>
      <c r="B38" s="37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8" t="s">
        <v>435</v>
      </c>
      <c r="B39" s="20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8" t="s">
        <v>436</v>
      </c>
      <c r="B40" s="37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8" t="s">
        <v>437</v>
      </c>
      <c r="B41" s="376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8" t="s">
        <v>438</v>
      </c>
      <c r="B42" s="37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8" t="s">
        <v>439</v>
      </c>
      <c r="B43" s="37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8" t="s">
        <v>440</v>
      </c>
      <c r="B44" s="37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8" t="s">
        <v>441</v>
      </c>
      <c r="B45" s="37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8" t="s">
        <v>442</v>
      </c>
      <c r="B46" s="20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8" t="s">
        <v>443</v>
      </c>
      <c r="B47" s="20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8" t="s">
        <v>444</v>
      </c>
      <c r="B48" s="20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8" t="s">
        <v>445</v>
      </c>
      <c r="B49" s="40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8" t="s">
        <v>446</v>
      </c>
      <c r="B50" s="40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8" t="s">
        <v>447</v>
      </c>
      <c r="B51" s="40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8" t="s">
        <v>448</v>
      </c>
      <c r="B52" s="40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8" t="s">
        <v>449</v>
      </c>
      <c r="B53" s="401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8" t="s">
        <v>450</v>
      </c>
      <c r="B54" s="401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8" t="s">
        <v>451</v>
      </c>
      <c r="B55" s="399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8" t="s">
        <v>452</v>
      </c>
      <c r="B56" s="39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8" t="s">
        <v>453</v>
      </c>
      <c r="B57" s="39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8" t="s">
        <v>454</v>
      </c>
      <c r="B58" s="39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8" t="s">
        <v>455</v>
      </c>
      <c r="B59" s="39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8" t="s">
        <v>456</v>
      </c>
      <c r="B60" s="394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8" t="s">
        <v>457</v>
      </c>
      <c r="B61" s="395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8" t="s">
        <v>458</v>
      </c>
      <c r="B62" s="395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8" t="s">
        <v>459</v>
      </c>
      <c r="B63" s="395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8" t="s">
        <v>460</v>
      </c>
      <c r="B64" s="395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8" t="s">
        <v>461</v>
      </c>
      <c r="B65" s="395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8" t="s">
        <v>462</v>
      </c>
      <c r="B66" s="395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08" t="s">
        <v>463</v>
      </c>
      <c r="B67" s="395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08" t="s">
        <v>464</v>
      </c>
      <c r="B68" s="395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08" t="s">
        <v>465</v>
      </c>
      <c r="B69" s="395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08" t="s">
        <v>466</v>
      </c>
      <c r="B70" s="395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08" t="s">
        <v>467</v>
      </c>
      <c r="B71" s="395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08" t="s">
        <v>468</v>
      </c>
      <c r="B72" s="395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08" t="s">
        <v>469</v>
      </c>
      <c r="B73" s="395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08" t="s">
        <v>470</v>
      </c>
      <c r="B74" s="396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08" t="s">
        <v>471</v>
      </c>
      <c r="B75" s="394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08" t="s">
        <v>472</v>
      </c>
      <c r="B76" s="395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08" t="s">
        <v>473</v>
      </c>
      <c r="B77" s="395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08" t="s">
        <v>474</v>
      </c>
      <c r="B78" s="395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08" t="s">
        <v>475</v>
      </c>
      <c r="B79" s="395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08" t="s">
        <v>476</v>
      </c>
      <c r="B80" s="395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08" t="s">
        <v>477</v>
      </c>
      <c r="B81" s="395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08" t="s">
        <v>478</v>
      </c>
      <c r="B82" s="395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08" t="s">
        <v>479</v>
      </c>
      <c r="B83" s="395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08" t="s">
        <v>480</v>
      </c>
      <c r="B84" s="395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08" t="s">
        <v>481</v>
      </c>
      <c r="B85" s="395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08" t="s">
        <v>482</v>
      </c>
      <c r="B86" s="395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08" t="s">
        <v>483</v>
      </c>
      <c r="B87" s="395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08" t="s">
        <v>484</v>
      </c>
      <c r="B88" s="395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08" t="s">
        <v>485</v>
      </c>
      <c r="B89" s="396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08" t="s">
        <v>486</v>
      </c>
      <c r="B90" s="394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08" t="s">
        <v>487</v>
      </c>
      <c r="B91" s="395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08" t="s">
        <v>488</v>
      </c>
      <c r="B92" s="395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08" t="s">
        <v>489</v>
      </c>
      <c r="B93" s="395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08" t="s">
        <v>490</v>
      </c>
      <c r="B94" s="395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08" t="s">
        <v>491</v>
      </c>
      <c r="B95" s="395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08" t="s">
        <v>492</v>
      </c>
      <c r="B96" s="395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08" t="s">
        <v>493</v>
      </c>
      <c r="B97" s="395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08" t="s">
        <v>494</v>
      </c>
      <c r="B98" s="396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08" t="s">
        <v>495</v>
      </c>
      <c r="B99" s="376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08" t="s">
        <v>496</v>
      </c>
      <c r="B100" s="376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08" t="s">
        <v>497</v>
      </c>
      <c r="B101" s="376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08" t="s">
        <v>498</v>
      </c>
      <c r="B102" s="376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08" t="s">
        <v>499</v>
      </c>
      <c r="B103" s="376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08" t="s">
        <v>500</v>
      </c>
      <c r="B104" s="376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08" t="s">
        <v>501</v>
      </c>
      <c r="B105" s="376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08" t="s">
        <v>502</v>
      </c>
      <c r="B106" s="376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08" t="s">
        <v>503</v>
      </c>
      <c r="B107" s="391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08" t="s">
        <v>504</v>
      </c>
      <c r="B108" s="391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08" t="s">
        <v>505</v>
      </c>
      <c r="B109" s="20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08" t="s">
        <v>506</v>
      </c>
      <c r="B110" s="20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08" t="s">
        <v>507</v>
      </c>
      <c r="B111" s="20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08" t="s">
        <v>508</v>
      </c>
      <c r="B112" s="20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08" t="s">
        <v>509</v>
      </c>
      <c r="B113" s="20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08" t="s">
        <v>510</v>
      </c>
      <c r="B114" s="20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08" t="s">
        <v>511</v>
      </c>
      <c r="B115" s="20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08" t="s">
        <v>512</v>
      </c>
      <c r="B116" s="20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08" t="s">
        <v>513</v>
      </c>
      <c r="B117" s="20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08" t="s">
        <v>514</v>
      </c>
      <c r="B118" s="20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08" t="s">
        <v>515</v>
      </c>
      <c r="B119" s="20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08" t="s">
        <v>516</v>
      </c>
      <c r="B120" s="20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08" t="s">
        <v>517</v>
      </c>
      <c r="B121" s="20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08" t="s">
        <v>518</v>
      </c>
      <c r="B122" s="20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08" t="s">
        <v>519</v>
      </c>
      <c r="B123" s="20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08" t="s">
        <v>520</v>
      </c>
      <c r="B124" s="20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08" t="s">
        <v>521</v>
      </c>
      <c r="B125" s="20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08" t="s">
        <v>522</v>
      </c>
      <c r="B126" s="20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08" t="s">
        <v>523</v>
      </c>
      <c r="B127" s="20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08" t="s">
        <v>524</v>
      </c>
      <c r="B128" s="20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08" t="s">
        <v>525</v>
      </c>
      <c r="B129" s="20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08" t="s">
        <v>526</v>
      </c>
      <c r="B130" s="20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08" t="s">
        <v>527</v>
      </c>
      <c r="B131" s="20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08" t="s">
        <v>528</v>
      </c>
      <c r="B132" s="20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08" t="s">
        <v>529</v>
      </c>
      <c r="B133" s="20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08" t="s">
        <v>530</v>
      </c>
      <c r="B134" s="20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08" t="s">
        <v>531</v>
      </c>
      <c r="B135" s="20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08" t="s">
        <v>532</v>
      </c>
      <c r="B136" s="20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08" t="s">
        <v>533</v>
      </c>
      <c r="B137" s="20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08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08" t="s">
        <v>535</v>
      </c>
      <c r="B139" s="20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08" t="s">
        <v>536</v>
      </c>
      <c r="B140" s="20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08" t="s">
        <v>537</v>
      </c>
      <c r="B141" s="20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08" t="s">
        <v>538</v>
      </c>
      <c r="B142" s="20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08" t="s">
        <v>539</v>
      </c>
      <c r="B143" s="20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08" t="s">
        <v>540</v>
      </c>
      <c r="B144" s="20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08" t="s">
        <v>541</v>
      </c>
      <c r="B145" s="20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08" t="s">
        <v>542</v>
      </c>
      <c r="B146" s="20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2" si="7">D146*H146</f>
        <v>141600</v>
      </c>
    </row>
    <row r="147" spans="1:9" x14ac:dyDescent="0.3">
      <c r="A147" s="208" t="s">
        <v>543</v>
      </c>
      <c r="B147" s="20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08" t="s">
        <v>544</v>
      </c>
      <c r="B148" s="20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08" t="s">
        <v>545</v>
      </c>
      <c r="B149" s="20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08" t="s">
        <v>546</v>
      </c>
      <c r="B150" s="20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08" t="s">
        <v>547</v>
      </c>
      <c r="B151" s="20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08" t="s">
        <v>548</v>
      </c>
      <c r="B152" s="20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08" t="s">
        <v>549</v>
      </c>
      <c r="B153" s="20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08" t="s">
        <v>550</v>
      </c>
      <c r="B154" s="20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08" t="s">
        <v>551</v>
      </c>
      <c r="B155" s="20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08" t="s">
        <v>552</v>
      </c>
      <c r="B156" s="20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08" t="s">
        <v>553</v>
      </c>
      <c r="B157" s="20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08" t="s">
        <v>554</v>
      </c>
      <c r="B158" s="20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08" t="s">
        <v>555</v>
      </c>
      <c r="B159" s="20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08" t="s">
        <v>556</v>
      </c>
      <c r="B160" s="20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08" t="s">
        <v>557</v>
      </c>
      <c r="B161" s="20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08" t="s">
        <v>558</v>
      </c>
      <c r="B162" s="20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08" t="s">
        <v>559</v>
      </c>
      <c r="B163" s="20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08" t="s">
        <v>560</v>
      </c>
      <c r="B164" s="20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08" t="s">
        <v>561</v>
      </c>
      <c r="B165" s="20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08" t="s">
        <v>562</v>
      </c>
      <c r="B166" s="20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08" t="s">
        <v>563</v>
      </c>
      <c r="B167" s="20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08" t="s">
        <v>564</v>
      </c>
      <c r="B168" s="20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08" t="s">
        <v>565</v>
      </c>
      <c r="B169" s="20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08" t="s">
        <v>566</v>
      </c>
      <c r="B170" s="20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08" t="s">
        <v>567</v>
      </c>
      <c r="B171" s="20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08" t="s">
        <v>568</v>
      </c>
      <c r="B172" s="20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08" t="s">
        <v>569</v>
      </c>
      <c r="B173" s="20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08" t="s">
        <v>570</v>
      </c>
      <c r="B174" s="20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08" t="s">
        <v>571</v>
      </c>
      <c r="B175" s="20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08" t="s">
        <v>572</v>
      </c>
      <c r="B176" s="20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08" t="s">
        <v>573</v>
      </c>
      <c r="B177" s="20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08" t="s">
        <v>574</v>
      </c>
      <c r="B178" s="20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08" t="s">
        <v>575</v>
      </c>
      <c r="B179" s="20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08" t="s">
        <v>576</v>
      </c>
      <c r="B180" s="205"/>
      <c r="C180" s="201" t="s">
        <v>1076</v>
      </c>
      <c r="D180" s="150">
        <v>158</v>
      </c>
      <c r="E180" s="60"/>
      <c r="F180" s="61"/>
      <c r="G180" s="30" t="s">
        <v>1034</v>
      </c>
      <c r="H180" s="15">
        <v>1600</v>
      </c>
      <c r="I180" s="15">
        <f t="shared" si="7"/>
        <v>252800</v>
      </c>
    </row>
    <row r="181" spans="1:9" x14ac:dyDescent="0.3">
      <c r="A181" s="208" t="s">
        <v>577</v>
      </c>
      <c r="B181" s="205"/>
      <c r="C181" s="68" t="s">
        <v>1074</v>
      </c>
      <c r="D181" s="150">
        <v>158</v>
      </c>
      <c r="E181" s="60"/>
      <c r="F181" s="61"/>
      <c r="G181" s="30" t="s">
        <v>1034</v>
      </c>
      <c r="H181" s="15">
        <v>500</v>
      </c>
      <c r="I181" s="15">
        <f t="shared" si="7"/>
        <v>79000</v>
      </c>
    </row>
    <row r="182" spans="1:9" ht="33" x14ac:dyDescent="0.3">
      <c r="A182" s="208" t="s">
        <v>578</v>
      </c>
      <c r="B182" s="205"/>
      <c r="C182" s="201" t="s">
        <v>1075</v>
      </c>
      <c r="D182" s="150">
        <v>119</v>
      </c>
      <c r="E182" s="60"/>
      <c r="F182" s="61"/>
      <c r="G182" s="30" t="s">
        <v>1034</v>
      </c>
      <c r="H182" s="15">
        <v>114</v>
      </c>
      <c r="I182" s="15">
        <f t="shared" si="7"/>
        <v>13566</v>
      </c>
    </row>
    <row r="183" spans="1:9" ht="49.5" x14ac:dyDescent="0.3">
      <c r="A183" s="208" t="s">
        <v>579</v>
      </c>
      <c r="B183" s="205"/>
      <c r="C183" s="201" t="s">
        <v>1064</v>
      </c>
      <c r="D183" s="150">
        <v>66</v>
      </c>
      <c r="E183" s="60">
        <v>325</v>
      </c>
      <c r="F183" s="61"/>
      <c r="G183" s="30" t="s">
        <v>1034</v>
      </c>
      <c r="H183" s="15">
        <f t="shared" ref="H183:H195" si="8">E183*0.18</f>
        <v>58.5</v>
      </c>
      <c r="I183" s="15">
        <f t="shared" ref="I183:I195" si="9">H183+E183*D183</f>
        <v>21508.5</v>
      </c>
    </row>
    <row r="184" spans="1:9" ht="66" x14ac:dyDescent="0.3">
      <c r="A184" s="208" t="s">
        <v>580</v>
      </c>
      <c r="B184" s="205"/>
      <c r="C184" s="201" t="s">
        <v>1065</v>
      </c>
      <c r="D184" s="150">
        <v>33</v>
      </c>
      <c r="E184" s="60">
        <v>325</v>
      </c>
      <c r="F184" s="61"/>
      <c r="G184" s="30" t="s">
        <v>1034</v>
      </c>
      <c r="H184" s="15">
        <f t="shared" si="8"/>
        <v>58.5</v>
      </c>
      <c r="I184" s="15">
        <f t="shared" si="9"/>
        <v>10783.5</v>
      </c>
    </row>
    <row r="185" spans="1:9" ht="49.5" x14ac:dyDescent="0.3">
      <c r="A185" s="208" t="s">
        <v>581</v>
      </c>
      <c r="B185" s="205"/>
      <c r="C185" s="201" t="s">
        <v>1066</v>
      </c>
      <c r="D185" s="150">
        <v>90</v>
      </c>
      <c r="E185" s="15">
        <v>448.5</v>
      </c>
      <c r="F185" s="61"/>
      <c r="G185" s="30" t="s">
        <v>1034</v>
      </c>
      <c r="H185" s="15">
        <f t="shared" si="8"/>
        <v>80.73</v>
      </c>
      <c r="I185" s="15">
        <f t="shared" si="9"/>
        <v>40445.730000000003</v>
      </c>
    </row>
    <row r="186" spans="1:9" ht="66" x14ac:dyDescent="0.3">
      <c r="A186" s="208" t="s">
        <v>582</v>
      </c>
      <c r="B186" s="205"/>
      <c r="C186" s="201" t="s">
        <v>1067</v>
      </c>
      <c r="D186" s="150">
        <v>12</v>
      </c>
      <c r="E186" s="15">
        <v>448.5</v>
      </c>
      <c r="F186" s="61"/>
      <c r="G186" s="30" t="s">
        <v>1034</v>
      </c>
      <c r="H186" s="15">
        <f t="shared" si="8"/>
        <v>80.73</v>
      </c>
      <c r="I186" s="15">
        <f t="shared" si="9"/>
        <v>5462.73</v>
      </c>
    </row>
    <row r="187" spans="1:9" ht="66" x14ac:dyDescent="0.3">
      <c r="A187" s="208" t="s">
        <v>583</v>
      </c>
      <c r="B187" s="205"/>
      <c r="C187" s="201" t="s">
        <v>1068</v>
      </c>
      <c r="D187" s="150">
        <v>345</v>
      </c>
      <c r="E187" s="15">
        <v>448.5</v>
      </c>
      <c r="F187" s="61"/>
      <c r="G187" s="30" t="s">
        <v>1034</v>
      </c>
      <c r="H187" s="15">
        <f t="shared" si="8"/>
        <v>80.73</v>
      </c>
      <c r="I187" s="15">
        <f t="shared" si="9"/>
        <v>154813.23000000001</v>
      </c>
    </row>
    <row r="188" spans="1:9" ht="49.5" x14ac:dyDescent="0.3">
      <c r="A188" s="208" t="s">
        <v>584</v>
      </c>
      <c r="B188" s="205"/>
      <c r="C188" s="201" t="s">
        <v>1069</v>
      </c>
      <c r="D188" s="150">
        <v>12</v>
      </c>
      <c r="E188" s="15">
        <v>448.5</v>
      </c>
      <c r="F188" s="61"/>
      <c r="G188" s="30" t="s">
        <v>1034</v>
      </c>
      <c r="H188" s="15">
        <f t="shared" si="8"/>
        <v>80.73</v>
      </c>
      <c r="I188" s="15">
        <f t="shared" si="9"/>
        <v>5462.73</v>
      </c>
    </row>
    <row r="189" spans="1:9" ht="33" x14ac:dyDescent="0.3">
      <c r="A189" s="208" t="s">
        <v>585</v>
      </c>
      <c r="B189" s="205"/>
      <c r="C189" s="201" t="s">
        <v>1070</v>
      </c>
      <c r="D189" s="150">
        <v>8</v>
      </c>
      <c r="E189" s="15">
        <v>325</v>
      </c>
      <c r="F189" s="61"/>
      <c r="G189" s="30" t="s">
        <v>1034</v>
      </c>
      <c r="H189" s="15">
        <f t="shared" si="8"/>
        <v>58.5</v>
      </c>
      <c r="I189" s="15">
        <f t="shared" si="9"/>
        <v>2658.5</v>
      </c>
    </row>
    <row r="190" spans="1:9" ht="82.5" x14ac:dyDescent="0.3">
      <c r="A190" s="208" t="s">
        <v>586</v>
      </c>
      <c r="B190" s="205"/>
      <c r="C190" s="201" t="s">
        <v>1071</v>
      </c>
      <c r="D190" s="150">
        <v>70</v>
      </c>
      <c r="E190" s="15">
        <v>585</v>
      </c>
      <c r="F190" s="61"/>
      <c r="G190" s="30" t="s">
        <v>1034</v>
      </c>
      <c r="H190" s="15">
        <f t="shared" si="8"/>
        <v>105.3</v>
      </c>
      <c r="I190" s="15">
        <f t="shared" si="9"/>
        <v>41055.300000000003</v>
      </c>
    </row>
    <row r="191" spans="1:9" ht="33" x14ac:dyDescent="0.3">
      <c r="A191" s="208" t="s">
        <v>587</v>
      </c>
      <c r="B191" s="205"/>
      <c r="C191" s="201" t="s">
        <v>1047</v>
      </c>
      <c r="D191" s="150">
        <v>44</v>
      </c>
      <c r="E191" s="15">
        <v>643.5</v>
      </c>
      <c r="F191" s="61"/>
      <c r="G191" s="30" t="s">
        <v>1034</v>
      </c>
      <c r="H191" s="15">
        <f t="shared" si="8"/>
        <v>115.83</v>
      </c>
      <c r="I191" s="15">
        <f t="shared" si="9"/>
        <v>28429.83</v>
      </c>
    </row>
    <row r="192" spans="1:9" ht="66" x14ac:dyDescent="0.3">
      <c r="A192" s="208" t="s">
        <v>588</v>
      </c>
      <c r="B192" s="205"/>
      <c r="C192" s="201" t="s">
        <v>1072</v>
      </c>
      <c r="D192" s="150">
        <v>8</v>
      </c>
      <c r="E192" s="15">
        <v>526.5</v>
      </c>
      <c r="F192" s="61"/>
      <c r="G192" s="30" t="s">
        <v>1034</v>
      </c>
      <c r="H192" s="15">
        <f t="shared" si="8"/>
        <v>94.77</v>
      </c>
      <c r="I192" s="15">
        <f t="shared" si="9"/>
        <v>4306.7700000000004</v>
      </c>
    </row>
    <row r="193" spans="1:9" ht="82.5" x14ac:dyDescent="0.3">
      <c r="A193" s="208" t="s">
        <v>589</v>
      </c>
      <c r="B193" s="205"/>
      <c r="C193" s="201" t="s">
        <v>1073</v>
      </c>
      <c r="D193" s="151">
        <v>230</v>
      </c>
      <c r="E193" s="15">
        <v>526.5</v>
      </c>
      <c r="F193" s="31"/>
      <c r="G193" s="30" t="s">
        <v>1034</v>
      </c>
      <c r="H193" s="15">
        <f t="shared" si="8"/>
        <v>94.77</v>
      </c>
      <c r="I193" s="15">
        <f t="shared" si="9"/>
        <v>121189.77</v>
      </c>
    </row>
    <row r="194" spans="1:9" ht="33" x14ac:dyDescent="0.3">
      <c r="A194" s="208" t="s">
        <v>590</v>
      </c>
      <c r="B194" s="205"/>
      <c r="C194" s="201" t="s">
        <v>1048</v>
      </c>
      <c r="D194" s="151">
        <v>90</v>
      </c>
      <c r="E194" s="60">
        <v>250</v>
      </c>
      <c r="F194" s="61"/>
      <c r="G194" s="30" t="s">
        <v>1034</v>
      </c>
      <c r="H194" s="15">
        <f t="shared" si="8"/>
        <v>45</v>
      </c>
      <c r="I194" s="15">
        <f t="shared" si="9"/>
        <v>22545</v>
      </c>
    </row>
    <row r="195" spans="1:9" ht="33" x14ac:dyDescent="0.3">
      <c r="A195" s="208" t="s">
        <v>1077</v>
      </c>
      <c r="B195" s="205"/>
      <c r="C195" s="201" t="s">
        <v>1049</v>
      </c>
      <c r="D195" s="151">
        <v>25</v>
      </c>
      <c r="E195" s="60">
        <v>250</v>
      </c>
      <c r="F195" s="61"/>
      <c r="G195" s="30" t="s">
        <v>1034</v>
      </c>
      <c r="H195" s="15">
        <f t="shared" si="8"/>
        <v>45</v>
      </c>
      <c r="I195" s="15">
        <f t="shared" si="9"/>
        <v>6295</v>
      </c>
    </row>
    <row r="196" spans="1:9" x14ac:dyDescent="0.3">
      <c r="A196" s="208" t="s">
        <v>1078</v>
      </c>
      <c r="B196" s="205"/>
      <c r="C196" s="201" t="s">
        <v>1041</v>
      </c>
      <c r="D196" s="150">
        <v>15</v>
      </c>
      <c r="E196" s="60">
        <v>4150</v>
      </c>
      <c r="F196" s="61"/>
      <c r="G196" s="30" t="s">
        <v>1045</v>
      </c>
      <c r="H196" s="15">
        <f>E196*0.18</f>
        <v>747</v>
      </c>
      <c r="I196" s="15">
        <f>H196+E196*D196</f>
        <v>62997</v>
      </c>
    </row>
    <row r="197" spans="1:9" x14ac:dyDescent="0.3">
      <c r="A197" s="208" t="s">
        <v>1079</v>
      </c>
      <c r="B197" s="205"/>
      <c r="C197" s="201" t="s">
        <v>1042</v>
      </c>
      <c r="D197" s="150">
        <v>15</v>
      </c>
      <c r="E197" s="60">
        <v>25318</v>
      </c>
      <c r="F197" s="61"/>
      <c r="G197" s="30" t="s">
        <v>1045</v>
      </c>
      <c r="H197" s="15">
        <f t="shared" ref="H197:H200" si="10">E197*0.18</f>
        <v>4557.24</v>
      </c>
      <c r="I197" s="15">
        <f t="shared" ref="I197:I200" si="11">H197+E197*D197</f>
        <v>384327.24</v>
      </c>
    </row>
    <row r="198" spans="1:9" x14ac:dyDescent="0.3">
      <c r="A198" s="208" t="s">
        <v>1080</v>
      </c>
      <c r="B198" s="205"/>
      <c r="C198" s="201" t="s">
        <v>1043</v>
      </c>
      <c r="D198" s="150">
        <v>180</v>
      </c>
      <c r="E198" s="60">
        <v>6150</v>
      </c>
      <c r="F198" s="61"/>
      <c r="G198" s="30" t="s">
        <v>1045</v>
      </c>
      <c r="H198" s="15">
        <f t="shared" si="10"/>
        <v>1107</v>
      </c>
      <c r="I198" s="15">
        <f t="shared" si="11"/>
        <v>1108107</v>
      </c>
    </row>
    <row r="199" spans="1:9" ht="33" x14ac:dyDescent="0.3">
      <c r="A199" s="208" t="s">
        <v>1081</v>
      </c>
      <c r="B199" s="205"/>
      <c r="C199" s="201" t="s">
        <v>1044</v>
      </c>
      <c r="D199" s="150">
        <v>30</v>
      </c>
      <c r="E199" s="60">
        <v>25594</v>
      </c>
      <c r="F199" s="61"/>
      <c r="G199" s="30" t="s">
        <v>1045</v>
      </c>
      <c r="H199" s="15">
        <f t="shared" si="10"/>
        <v>4606.92</v>
      </c>
      <c r="I199" s="15">
        <f t="shared" si="11"/>
        <v>772426.92</v>
      </c>
    </row>
    <row r="200" spans="1:9" x14ac:dyDescent="0.3">
      <c r="A200" s="208" t="s">
        <v>1082</v>
      </c>
      <c r="B200" s="205"/>
      <c r="C200" s="201" t="s">
        <v>274</v>
      </c>
      <c r="D200" s="150">
        <v>6</v>
      </c>
      <c r="E200" s="60">
        <v>87950</v>
      </c>
      <c r="F200" s="61"/>
      <c r="G200" s="30" t="s">
        <v>1045</v>
      </c>
      <c r="H200" s="15">
        <f t="shared" si="10"/>
        <v>15831</v>
      </c>
      <c r="I200" s="15">
        <f t="shared" si="11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27559055118110237" right="0.19685039370078741" top="0.38" bottom="1.1399999999999999" header="0.17" footer="0.31496062992125984"/>
  <pageSetup scale="75" orientation="landscape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workbookViewId="0">
      <selection activeCell="C21" sqref="C21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  <c r="I1" s="392"/>
    </row>
    <row r="2" spans="1:9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  <c r="I2" s="38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392" t="s">
        <v>1088</v>
      </c>
      <c r="B4" s="392"/>
      <c r="C4" s="392"/>
      <c r="D4" s="392"/>
      <c r="E4" s="392"/>
      <c r="F4" s="392"/>
      <c r="G4" s="392"/>
      <c r="H4" s="392"/>
      <c r="I4" s="392"/>
    </row>
    <row r="5" spans="1:9" x14ac:dyDescent="0.3">
      <c r="B5" s="62"/>
      <c r="C5" s="4"/>
      <c r="D5" s="4"/>
      <c r="E5" s="4"/>
      <c r="F5" s="4"/>
      <c r="G5" s="182"/>
      <c r="H5" s="364"/>
      <c r="I5" s="364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2" t="s">
        <v>409</v>
      </c>
      <c r="B13" s="37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2" t="s">
        <v>410</v>
      </c>
      <c r="B14" s="37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2" t="s">
        <v>411</v>
      </c>
      <c r="B15" s="37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2" t="s">
        <v>412</v>
      </c>
      <c r="B16" s="37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2" t="s">
        <v>413</v>
      </c>
      <c r="B17" s="37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2" t="s">
        <v>414</v>
      </c>
      <c r="B18" s="37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2" t="s">
        <v>415</v>
      </c>
      <c r="B19" s="37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12" t="s">
        <v>416</v>
      </c>
      <c r="B20" s="37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2" t="s">
        <v>417</v>
      </c>
      <c r="B21" s="400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12" t="s">
        <v>418</v>
      </c>
      <c r="B22" s="400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12" t="s">
        <v>419</v>
      </c>
      <c r="B23" s="400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12" t="s">
        <v>420</v>
      </c>
      <c r="B24" s="400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12" t="s">
        <v>421</v>
      </c>
      <c r="B25" s="400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12" t="s">
        <v>422</v>
      </c>
      <c r="B26" s="40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2" t="s">
        <v>423</v>
      </c>
      <c r="B27" s="40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2" t="s">
        <v>424</v>
      </c>
      <c r="B28" s="40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2" t="s">
        <v>425</v>
      </c>
      <c r="B29" s="40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2" t="s">
        <v>426</v>
      </c>
      <c r="B30" s="37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2" t="s">
        <v>427</v>
      </c>
      <c r="B31" s="37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2" t="s">
        <v>428</v>
      </c>
      <c r="B32" s="37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2" t="s">
        <v>429</v>
      </c>
      <c r="B33" s="37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2" t="s">
        <v>430</v>
      </c>
      <c r="B34" s="37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2" t="s">
        <v>431</v>
      </c>
      <c r="B35" s="37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2" t="s">
        <v>432</v>
      </c>
      <c r="B36" s="37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2" t="s">
        <v>433</v>
      </c>
      <c r="B37" s="37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2" t="s">
        <v>434</v>
      </c>
      <c r="B38" s="37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2" t="s">
        <v>435</v>
      </c>
      <c r="B39" s="21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2" t="s">
        <v>436</v>
      </c>
      <c r="B40" s="37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2" t="s">
        <v>437</v>
      </c>
      <c r="B41" s="376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12" t="s">
        <v>438</v>
      </c>
      <c r="B42" s="37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2" t="s">
        <v>439</v>
      </c>
      <c r="B43" s="37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2" t="s">
        <v>440</v>
      </c>
      <c r="B44" s="37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2" t="s">
        <v>441</v>
      </c>
      <c r="B45" s="37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12" t="s">
        <v>442</v>
      </c>
      <c r="B46" s="21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2" t="s">
        <v>443</v>
      </c>
      <c r="B47" s="21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2" t="s">
        <v>444</v>
      </c>
      <c r="B48" s="21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2" t="s">
        <v>445</v>
      </c>
      <c r="B49" s="40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2" t="s">
        <v>446</v>
      </c>
      <c r="B50" s="40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2" t="s">
        <v>447</v>
      </c>
      <c r="B51" s="40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2" t="s">
        <v>448</v>
      </c>
      <c r="B52" s="40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2" t="s">
        <v>449</v>
      </c>
      <c r="B53" s="401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2" t="s">
        <v>450</v>
      </c>
      <c r="B54" s="401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2" t="s">
        <v>451</v>
      </c>
      <c r="B55" s="399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2" t="s">
        <v>452</v>
      </c>
      <c r="B56" s="39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2" t="s">
        <v>453</v>
      </c>
      <c r="B57" s="39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2" t="s">
        <v>454</v>
      </c>
      <c r="B58" s="39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2" t="s">
        <v>455</v>
      </c>
      <c r="B59" s="39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2" t="s">
        <v>456</v>
      </c>
      <c r="B60" s="394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2" t="s">
        <v>457</v>
      </c>
      <c r="B61" s="395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2" t="s">
        <v>458</v>
      </c>
      <c r="B62" s="395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2" t="s">
        <v>459</v>
      </c>
      <c r="B63" s="395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2" t="s">
        <v>460</v>
      </c>
      <c r="B64" s="395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2" t="s">
        <v>461</v>
      </c>
      <c r="B65" s="395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2" t="s">
        <v>462</v>
      </c>
      <c r="B66" s="395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2" t="s">
        <v>463</v>
      </c>
      <c r="B67" s="395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2" t="s">
        <v>464</v>
      </c>
      <c r="B68" s="395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2" t="s">
        <v>465</v>
      </c>
      <c r="B69" s="395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2" t="s">
        <v>466</v>
      </c>
      <c r="B70" s="395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2" t="s">
        <v>467</v>
      </c>
      <c r="B71" s="395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2" t="s">
        <v>468</v>
      </c>
      <c r="B72" s="395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12" t="s">
        <v>469</v>
      </c>
      <c r="B73" s="395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2" t="s">
        <v>470</v>
      </c>
      <c r="B74" s="396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12" t="s">
        <v>471</v>
      </c>
      <c r="B75" s="394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12" t="s">
        <v>472</v>
      </c>
      <c r="B76" s="395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12" t="s">
        <v>473</v>
      </c>
      <c r="B77" s="395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12" t="s">
        <v>474</v>
      </c>
      <c r="B78" s="395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2" t="s">
        <v>475</v>
      </c>
      <c r="B79" s="395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12" t="s">
        <v>476</v>
      </c>
      <c r="B80" s="395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2" t="s">
        <v>477</v>
      </c>
      <c r="B81" s="395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2" t="s">
        <v>478</v>
      </c>
      <c r="B82" s="395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2" t="s">
        <v>479</v>
      </c>
      <c r="B83" s="395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2" t="s">
        <v>480</v>
      </c>
      <c r="B84" s="395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2" t="s">
        <v>481</v>
      </c>
      <c r="B85" s="395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2" t="s">
        <v>482</v>
      </c>
      <c r="B86" s="395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12" t="s">
        <v>483</v>
      </c>
      <c r="B87" s="395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2" t="s">
        <v>484</v>
      </c>
      <c r="B88" s="395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12" t="s">
        <v>485</v>
      </c>
      <c r="B89" s="396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2" t="s">
        <v>486</v>
      </c>
      <c r="B90" s="394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12" t="s">
        <v>487</v>
      </c>
      <c r="B91" s="395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2" t="s">
        <v>488</v>
      </c>
      <c r="B92" s="395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2" t="s">
        <v>489</v>
      </c>
      <c r="B93" s="395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2" t="s">
        <v>490</v>
      </c>
      <c r="B94" s="395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2" t="s">
        <v>491</v>
      </c>
      <c r="B95" s="395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2" t="s">
        <v>492</v>
      </c>
      <c r="B96" s="395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2" t="s">
        <v>493</v>
      </c>
      <c r="B97" s="395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12" t="s">
        <v>494</v>
      </c>
      <c r="B98" s="396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12" t="s">
        <v>495</v>
      </c>
      <c r="B99" s="376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12" t="s">
        <v>496</v>
      </c>
      <c r="B100" s="376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2" t="s">
        <v>497</v>
      </c>
      <c r="B101" s="376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12" t="s">
        <v>498</v>
      </c>
      <c r="B102" s="376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12" t="s">
        <v>499</v>
      </c>
      <c r="B103" s="376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12" t="s">
        <v>500</v>
      </c>
      <c r="B104" s="376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12" t="s">
        <v>501</v>
      </c>
      <c r="B105" s="376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12" t="s">
        <v>502</v>
      </c>
      <c r="B106" s="376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12" t="s">
        <v>503</v>
      </c>
      <c r="B107" s="391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2" t="s">
        <v>504</v>
      </c>
      <c r="B108" s="391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2" t="s">
        <v>505</v>
      </c>
      <c r="B109" s="21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2" t="s">
        <v>506</v>
      </c>
      <c r="B110" s="21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2" t="s">
        <v>507</v>
      </c>
      <c r="B111" s="21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2" t="s">
        <v>508</v>
      </c>
      <c r="B112" s="21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2" t="s">
        <v>509</v>
      </c>
      <c r="B113" s="21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2" t="s">
        <v>510</v>
      </c>
      <c r="B114" s="21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2" t="s">
        <v>511</v>
      </c>
      <c r="B115" s="21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2" t="s">
        <v>512</v>
      </c>
      <c r="B116" s="21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2" t="s">
        <v>513</v>
      </c>
      <c r="B117" s="21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2" t="s">
        <v>514</v>
      </c>
      <c r="B118" s="21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2" t="s">
        <v>515</v>
      </c>
      <c r="B119" s="21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2" t="s">
        <v>516</v>
      </c>
      <c r="B120" s="21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2" t="s">
        <v>517</v>
      </c>
      <c r="B121" s="21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2" t="s">
        <v>518</v>
      </c>
      <c r="B122" s="21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2" t="s">
        <v>519</v>
      </c>
      <c r="B123" s="21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2" t="s">
        <v>520</v>
      </c>
      <c r="B124" s="21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2" t="s">
        <v>521</v>
      </c>
      <c r="B125" s="21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2" t="s">
        <v>522</v>
      </c>
      <c r="B126" s="21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2" t="s">
        <v>523</v>
      </c>
      <c r="B127" s="21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2" t="s">
        <v>524</v>
      </c>
      <c r="B128" s="21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2" t="s">
        <v>525</v>
      </c>
      <c r="B129" s="21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2" t="s">
        <v>526</v>
      </c>
      <c r="B130" s="21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2" t="s">
        <v>527</v>
      </c>
      <c r="B131" s="21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2" t="s">
        <v>528</v>
      </c>
      <c r="B132" s="21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2" t="s">
        <v>529</v>
      </c>
      <c r="B133" s="21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2" t="s">
        <v>530</v>
      </c>
      <c r="B134" s="21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2" t="s">
        <v>531</v>
      </c>
      <c r="B135" s="21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2" t="s">
        <v>532</v>
      </c>
      <c r="B136" s="21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2" t="s">
        <v>533</v>
      </c>
      <c r="B137" s="21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2" t="s">
        <v>535</v>
      </c>
      <c r="B139" s="21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2" t="s">
        <v>536</v>
      </c>
      <c r="B140" s="21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2" t="s">
        <v>537</v>
      </c>
      <c r="B141" s="21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2" t="s">
        <v>538</v>
      </c>
      <c r="B142" s="21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2" t="s">
        <v>539</v>
      </c>
      <c r="B143" s="21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2" t="s">
        <v>540</v>
      </c>
      <c r="B144" s="21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2" t="s">
        <v>541</v>
      </c>
      <c r="B145" s="21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2" t="s">
        <v>542</v>
      </c>
      <c r="B146" s="21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1" si="7">D146*H146</f>
        <v>141600</v>
      </c>
    </row>
    <row r="147" spans="1:9" x14ac:dyDescent="0.3">
      <c r="A147" s="212" t="s">
        <v>543</v>
      </c>
      <c r="B147" s="21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2" t="s">
        <v>544</v>
      </c>
      <c r="B148" s="21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2" t="s">
        <v>545</v>
      </c>
      <c r="B149" s="21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2" t="s">
        <v>546</v>
      </c>
      <c r="B150" s="21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2" t="s">
        <v>547</v>
      </c>
      <c r="B151" s="21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2" t="s">
        <v>548</v>
      </c>
      <c r="B152" s="21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2" t="s">
        <v>549</v>
      </c>
      <c r="B153" s="21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2" t="s">
        <v>550</v>
      </c>
      <c r="B154" s="21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2" t="s">
        <v>551</v>
      </c>
      <c r="B155" s="21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2" t="s">
        <v>552</v>
      </c>
      <c r="B156" s="21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2" t="s">
        <v>553</v>
      </c>
      <c r="B157" s="21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2" t="s">
        <v>554</v>
      </c>
      <c r="B158" s="21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2" t="s">
        <v>555</v>
      </c>
      <c r="B159" s="21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2" t="s">
        <v>556</v>
      </c>
      <c r="B160" s="21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2" t="s">
        <v>557</v>
      </c>
      <c r="B161" s="21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2" t="s">
        <v>558</v>
      </c>
      <c r="B162" s="21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2" t="s">
        <v>559</v>
      </c>
      <c r="B163" s="21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2" t="s">
        <v>560</v>
      </c>
      <c r="B164" s="21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2" t="s">
        <v>561</v>
      </c>
      <c r="B165" s="21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2" t="s">
        <v>562</v>
      </c>
      <c r="B166" s="21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2" t="s">
        <v>563</v>
      </c>
      <c r="B167" s="21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2" t="s">
        <v>564</v>
      </c>
      <c r="B168" s="21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2" t="s">
        <v>565</v>
      </c>
      <c r="B169" s="21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2" t="s">
        <v>566</v>
      </c>
      <c r="B170" s="21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2" t="s">
        <v>567</v>
      </c>
      <c r="B171" s="21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2" t="s">
        <v>568</v>
      </c>
      <c r="B172" s="21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2" t="s">
        <v>569</v>
      </c>
      <c r="B173" s="21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2" t="s">
        <v>570</v>
      </c>
      <c r="B174" s="21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2" t="s">
        <v>571</v>
      </c>
      <c r="B175" s="21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2" t="s">
        <v>572</v>
      </c>
      <c r="B176" s="21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2" t="s">
        <v>573</v>
      </c>
      <c r="B177" s="21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2" t="s">
        <v>574</v>
      </c>
      <c r="B178" s="21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2" t="s">
        <v>575</v>
      </c>
      <c r="B179" s="212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12" t="s">
        <v>576</v>
      </c>
      <c r="B180" s="212"/>
      <c r="C180" s="201" t="s">
        <v>1076</v>
      </c>
      <c r="D180" s="150">
        <v>15</v>
      </c>
      <c r="E180" s="60"/>
      <c r="F180" s="61"/>
      <c r="G180" s="30" t="s">
        <v>1034</v>
      </c>
      <c r="H180" s="15">
        <v>1600</v>
      </c>
      <c r="I180" s="15">
        <f t="shared" si="7"/>
        <v>24000</v>
      </c>
    </row>
    <row r="181" spans="1:9" x14ac:dyDescent="0.3">
      <c r="A181" s="212" t="s">
        <v>577</v>
      </c>
      <c r="B181" s="212"/>
      <c r="C181" s="68" t="s">
        <v>1074</v>
      </c>
      <c r="D181" s="150">
        <v>37</v>
      </c>
      <c r="E181" s="60"/>
      <c r="F181" s="61"/>
      <c r="G181" s="30" t="s">
        <v>1034</v>
      </c>
      <c r="H181" s="15">
        <v>500</v>
      </c>
      <c r="I181" s="15">
        <f t="shared" si="7"/>
        <v>18500</v>
      </c>
    </row>
    <row r="182" spans="1:9" ht="49.5" x14ac:dyDescent="0.3">
      <c r="A182" s="212" t="s">
        <v>581</v>
      </c>
      <c r="B182" s="212"/>
      <c r="C182" s="201" t="s">
        <v>1066</v>
      </c>
      <c r="D182" s="150">
        <v>90</v>
      </c>
      <c r="E182" s="15">
        <v>448.5</v>
      </c>
      <c r="F182" s="61"/>
      <c r="G182" s="30" t="s">
        <v>1034</v>
      </c>
      <c r="H182" s="15">
        <f t="shared" ref="H182" si="8">E182*0.18</f>
        <v>80.73</v>
      </c>
      <c r="I182" s="15">
        <f t="shared" ref="I182" si="9">H182+E182*D182</f>
        <v>40445.730000000003</v>
      </c>
    </row>
    <row r="183" spans="1:9" x14ac:dyDescent="0.3">
      <c r="A183" s="212" t="s">
        <v>1078</v>
      </c>
      <c r="B183" s="212"/>
      <c r="C183" s="201" t="s">
        <v>1041</v>
      </c>
      <c r="D183" s="150">
        <v>15</v>
      </c>
      <c r="E183" s="60">
        <v>4150</v>
      </c>
      <c r="F183" s="61"/>
      <c r="G183" s="30" t="s">
        <v>1045</v>
      </c>
      <c r="H183" s="15">
        <f>E183*0.18</f>
        <v>747</v>
      </c>
      <c r="I183" s="15">
        <f>H183+E183*D183</f>
        <v>62997</v>
      </c>
    </row>
    <row r="184" spans="1:9" x14ac:dyDescent="0.3">
      <c r="A184" s="212" t="s">
        <v>1079</v>
      </c>
      <c r="B184" s="212"/>
      <c r="C184" s="201" t="s">
        <v>1042</v>
      </c>
      <c r="D184" s="150">
        <v>15</v>
      </c>
      <c r="E184" s="60">
        <v>25318</v>
      </c>
      <c r="F184" s="61"/>
      <c r="G184" s="30" t="s">
        <v>1045</v>
      </c>
      <c r="H184" s="15">
        <f t="shared" ref="H184:H187" si="10">E184*0.18</f>
        <v>4557.24</v>
      </c>
      <c r="I184" s="15">
        <f t="shared" ref="I184:I187" si="11">H184+E184*D184</f>
        <v>384327.24</v>
      </c>
    </row>
    <row r="185" spans="1:9" x14ac:dyDescent="0.3">
      <c r="A185" s="212" t="s">
        <v>1080</v>
      </c>
      <c r="B185" s="212"/>
      <c r="C185" s="201" t="s">
        <v>1043</v>
      </c>
      <c r="D185" s="150">
        <v>180</v>
      </c>
      <c r="E185" s="60">
        <v>6150</v>
      </c>
      <c r="F185" s="61"/>
      <c r="G185" s="30" t="s">
        <v>1045</v>
      </c>
      <c r="H185" s="15">
        <f t="shared" si="10"/>
        <v>1107</v>
      </c>
      <c r="I185" s="15">
        <f t="shared" si="11"/>
        <v>1108107</v>
      </c>
    </row>
    <row r="186" spans="1:9" ht="33" x14ac:dyDescent="0.3">
      <c r="A186" s="212" t="s">
        <v>1081</v>
      </c>
      <c r="B186" s="212"/>
      <c r="C186" s="201" t="s">
        <v>1044</v>
      </c>
      <c r="D186" s="150">
        <v>30</v>
      </c>
      <c r="E186" s="60">
        <v>25594</v>
      </c>
      <c r="F186" s="61"/>
      <c r="G186" s="30" t="s">
        <v>1045</v>
      </c>
      <c r="H186" s="15">
        <f t="shared" si="10"/>
        <v>4606.92</v>
      </c>
      <c r="I186" s="15">
        <f t="shared" si="11"/>
        <v>772426.92</v>
      </c>
    </row>
    <row r="187" spans="1:9" x14ac:dyDescent="0.3">
      <c r="A187" s="212" t="s">
        <v>1082</v>
      </c>
      <c r="B187" s="212"/>
      <c r="C187" s="201" t="s">
        <v>274</v>
      </c>
      <c r="D187" s="150">
        <v>6</v>
      </c>
      <c r="E187" s="60">
        <v>87950</v>
      </c>
      <c r="F187" s="61"/>
      <c r="G187" s="30" t="s">
        <v>1045</v>
      </c>
      <c r="H187" s="15">
        <f t="shared" si="10"/>
        <v>15831</v>
      </c>
      <c r="I187" s="15">
        <f t="shared" si="11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2.85546875" style="54" hidden="1" customWidth="1"/>
    <col min="3" max="3" width="53.140625" style="54" customWidth="1"/>
    <col min="4" max="4" width="19" style="54" customWidth="1"/>
    <col min="5" max="5" width="20.14062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  <c r="I1" s="392"/>
    </row>
    <row r="2" spans="1:9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  <c r="I2" s="387"/>
    </row>
    <row r="3" spans="1:9" x14ac:dyDescent="0.3">
      <c r="A3" s="220"/>
      <c r="B3" s="220"/>
      <c r="C3" s="220"/>
      <c r="D3" s="220"/>
      <c r="E3" s="220"/>
      <c r="F3" s="220"/>
      <c r="G3" s="183"/>
      <c r="H3" s="220"/>
      <c r="I3" s="220"/>
    </row>
    <row r="4" spans="1:9" ht="18" x14ac:dyDescent="0.25">
      <c r="A4" s="392" t="s">
        <v>1089</v>
      </c>
      <c r="B4" s="392"/>
      <c r="C4" s="392"/>
      <c r="D4" s="392"/>
      <c r="E4" s="392"/>
      <c r="F4" s="392"/>
      <c r="G4" s="392"/>
      <c r="H4" s="392"/>
      <c r="I4" s="392"/>
    </row>
    <row r="5" spans="1:9" x14ac:dyDescent="0.3">
      <c r="B5" s="62"/>
      <c r="C5" s="4"/>
      <c r="D5" s="4"/>
      <c r="E5" s="4"/>
      <c r="F5" s="4"/>
      <c r="G5" s="182"/>
      <c r="H5" s="364"/>
      <c r="I5" s="364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5" t="s">
        <v>409</v>
      </c>
      <c r="B13" s="37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5" t="s">
        <v>410</v>
      </c>
      <c r="B14" s="37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5" t="s">
        <v>411</v>
      </c>
      <c r="B15" s="37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5" t="s">
        <v>412</v>
      </c>
      <c r="B16" s="37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5" t="s">
        <v>413</v>
      </c>
      <c r="B17" s="37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5" t="s">
        <v>414</v>
      </c>
      <c r="B18" s="37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5" t="s">
        <v>415</v>
      </c>
      <c r="B19" s="376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79762690</v>
      </c>
    </row>
    <row r="20" spans="1:9" x14ac:dyDescent="0.3">
      <c r="A20" s="215" t="s">
        <v>416</v>
      </c>
      <c r="B20" s="37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5" t="s">
        <v>417</v>
      </c>
      <c r="B21" s="400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142477220.84999999</v>
      </c>
    </row>
    <row r="22" spans="1:9" x14ac:dyDescent="0.3">
      <c r="A22" s="215" t="s">
        <v>418</v>
      </c>
      <c r="B22" s="400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108758018.868</v>
      </c>
    </row>
    <row r="23" spans="1:9" x14ac:dyDescent="0.3">
      <c r="A23" s="215" t="s">
        <v>419</v>
      </c>
      <c r="B23" s="400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104848407.82200001</v>
      </c>
    </row>
    <row r="24" spans="1:9" x14ac:dyDescent="0.3">
      <c r="A24" s="215" t="s">
        <v>420</v>
      </c>
      <c r="B24" s="400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8609760.1419999991</v>
      </c>
    </row>
    <row r="25" spans="1:9" x14ac:dyDescent="0.3">
      <c r="A25" s="215" t="s">
        <v>421</v>
      </c>
      <c r="B25" s="400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3645349.22</v>
      </c>
    </row>
    <row r="26" spans="1:9" x14ac:dyDescent="0.3">
      <c r="A26" s="215" t="s">
        <v>422</v>
      </c>
      <c r="B26" s="40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5" t="s">
        <v>423</v>
      </c>
      <c r="B27" s="40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5" t="s">
        <v>424</v>
      </c>
      <c r="B28" s="40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5" t="s">
        <v>425</v>
      </c>
      <c r="B29" s="40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5" t="s">
        <v>426</v>
      </c>
      <c r="B30" s="37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5" t="s">
        <v>427</v>
      </c>
      <c r="B31" s="37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5" t="s">
        <v>428</v>
      </c>
      <c r="B32" s="37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5" t="s">
        <v>429</v>
      </c>
      <c r="B33" s="37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5" t="s">
        <v>430</v>
      </c>
      <c r="B34" s="37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5" t="s">
        <v>431</v>
      </c>
      <c r="B35" s="37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5" t="s">
        <v>432</v>
      </c>
      <c r="B36" s="37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5" t="s">
        <v>433</v>
      </c>
      <c r="B37" s="37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5" t="s">
        <v>434</v>
      </c>
      <c r="B38" s="37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5" t="s">
        <v>435</v>
      </c>
      <c r="B39" s="21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5" t="s">
        <v>436</v>
      </c>
      <c r="B40" s="37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5" t="s">
        <v>437</v>
      </c>
      <c r="B41" s="376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15" t="s">
        <v>438</v>
      </c>
      <c r="B42" s="37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5" t="s">
        <v>439</v>
      </c>
      <c r="B43" s="37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5" t="s">
        <v>440</v>
      </c>
      <c r="B44" s="37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5" t="s">
        <v>441</v>
      </c>
      <c r="B45" s="37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215" t="s">
        <v>442</v>
      </c>
      <c r="B46" s="21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5" t="s">
        <v>443</v>
      </c>
      <c r="B47" s="21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5" t="s">
        <v>444</v>
      </c>
      <c r="B48" s="21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5" t="s">
        <v>445</v>
      </c>
      <c r="B49" s="40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5" t="s">
        <v>446</v>
      </c>
      <c r="B50" s="40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5" t="s">
        <v>447</v>
      </c>
      <c r="B51" s="40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5" t="s">
        <v>448</v>
      </c>
      <c r="B52" s="40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5" t="s">
        <v>449</v>
      </c>
      <c r="B53" s="401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5" t="s">
        <v>450</v>
      </c>
      <c r="B54" s="401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5" t="s">
        <v>451</v>
      </c>
      <c r="B55" s="399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5" t="s">
        <v>452</v>
      </c>
      <c r="B56" s="39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5" t="s">
        <v>453</v>
      </c>
      <c r="B57" s="39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5" t="s">
        <v>454</v>
      </c>
      <c r="B58" s="39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5" t="s">
        <v>455</v>
      </c>
      <c r="B59" s="39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5" t="s">
        <v>456</v>
      </c>
      <c r="B60" s="394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5" t="s">
        <v>457</v>
      </c>
      <c r="B61" s="395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5" t="s">
        <v>458</v>
      </c>
      <c r="B62" s="395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5" t="s">
        <v>459</v>
      </c>
      <c r="B63" s="395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5" t="s">
        <v>460</v>
      </c>
      <c r="B64" s="395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5" t="s">
        <v>461</v>
      </c>
      <c r="B65" s="395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5" t="s">
        <v>462</v>
      </c>
      <c r="B66" s="395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5" t="s">
        <v>463</v>
      </c>
      <c r="B67" s="395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5" t="s">
        <v>464</v>
      </c>
      <c r="B68" s="395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5" t="s">
        <v>465</v>
      </c>
      <c r="B69" s="395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5" t="s">
        <v>466</v>
      </c>
      <c r="B70" s="395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5" t="s">
        <v>467</v>
      </c>
      <c r="B71" s="395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5" t="s">
        <v>468</v>
      </c>
      <c r="B72" s="395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78244.62</v>
      </c>
    </row>
    <row r="73" spans="1:9" x14ac:dyDescent="0.3">
      <c r="A73" s="215" t="s">
        <v>469</v>
      </c>
      <c r="B73" s="395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5" t="s">
        <v>470</v>
      </c>
      <c r="B74" s="396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x14ac:dyDescent="0.3">
      <c r="A75" s="215" t="s">
        <v>471</v>
      </c>
      <c r="B75" s="394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18737.22</v>
      </c>
    </row>
    <row r="76" spans="1:9" ht="33" x14ac:dyDescent="0.3">
      <c r="A76" s="215" t="s">
        <v>472</v>
      </c>
      <c r="B76" s="395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18177.900000000001</v>
      </c>
    </row>
    <row r="77" spans="1:9" x14ac:dyDescent="0.3">
      <c r="A77" s="215" t="s">
        <v>473</v>
      </c>
      <c r="B77" s="395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2899260</v>
      </c>
    </row>
    <row r="78" spans="1:9" x14ac:dyDescent="0.3">
      <c r="A78" s="215" t="s">
        <v>474</v>
      </c>
      <c r="B78" s="395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5" t="s">
        <v>475</v>
      </c>
      <c r="B79" s="395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x14ac:dyDescent="0.3">
      <c r="A80" s="215" t="s">
        <v>476</v>
      </c>
      <c r="B80" s="395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5" t="s">
        <v>477</v>
      </c>
      <c r="B81" s="395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5" t="s">
        <v>478</v>
      </c>
      <c r="B82" s="395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5" t="s">
        <v>479</v>
      </c>
      <c r="B83" s="395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5" t="s">
        <v>480</v>
      </c>
      <c r="B84" s="395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5" t="s">
        <v>481</v>
      </c>
      <c r="B85" s="395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5" t="s">
        <v>482</v>
      </c>
      <c r="B86" s="395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99669.87999999999</v>
      </c>
    </row>
    <row r="87" spans="1:9" x14ac:dyDescent="0.3">
      <c r="A87" s="215" t="s">
        <v>483</v>
      </c>
      <c r="B87" s="395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5" t="s">
        <v>484</v>
      </c>
      <c r="B88" s="395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67252.92</v>
      </c>
    </row>
    <row r="89" spans="1:9" x14ac:dyDescent="0.3">
      <c r="A89" s="215" t="s">
        <v>485</v>
      </c>
      <c r="B89" s="396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5" t="s">
        <v>486</v>
      </c>
      <c r="B90" s="394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10004.039999999999</v>
      </c>
    </row>
    <row r="91" spans="1:9" x14ac:dyDescent="0.3">
      <c r="A91" s="215" t="s">
        <v>487</v>
      </c>
      <c r="B91" s="395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5" t="s">
        <v>488</v>
      </c>
      <c r="B92" s="395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5" t="s">
        <v>489</v>
      </c>
      <c r="B93" s="395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5" t="s">
        <v>490</v>
      </c>
      <c r="B94" s="395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5" t="s">
        <v>491</v>
      </c>
      <c r="B95" s="395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5" t="s">
        <v>492</v>
      </c>
      <c r="B96" s="395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5" t="s">
        <v>493</v>
      </c>
      <c r="B97" s="395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29438.639999999999</v>
      </c>
    </row>
    <row r="98" spans="1:9" x14ac:dyDescent="0.3">
      <c r="A98" s="215" t="s">
        <v>494</v>
      </c>
      <c r="B98" s="396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x14ac:dyDescent="0.3">
      <c r="A99" s="215" t="s">
        <v>495</v>
      </c>
      <c r="B99" s="376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26987190</v>
      </c>
    </row>
    <row r="100" spans="1:9" ht="33" x14ac:dyDescent="0.3">
      <c r="A100" s="215" t="s">
        <v>496</v>
      </c>
      <c r="B100" s="376"/>
      <c r="C100" s="180" t="s">
        <v>991</v>
      </c>
      <c r="D100" s="19">
        <v>237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5" t="s">
        <v>497</v>
      </c>
      <c r="B101" s="376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4594212</v>
      </c>
    </row>
    <row r="102" spans="1:9" ht="33" x14ac:dyDescent="0.3">
      <c r="A102" s="215" t="s">
        <v>498</v>
      </c>
      <c r="B102" s="376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74422600</v>
      </c>
    </row>
    <row r="103" spans="1:9" ht="33" x14ac:dyDescent="0.3">
      <c r="A103" s="215" t="s">
        <v>499</v>
      </c>
      <c r="B103" s="376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6908664</v>
      </c>
    </row>
    <row r="104" spans="1:9" ht="49.5" x14ac:dyDescent="0.3">
      <c r="A104" s="215" t="s">
        <v>500</v>
      </c>
      <c r="B104" s="376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15" t="s">
        <v>501</v>
      </c>
      <c r="B105" s="376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8986880</v>
      </c>
    </row>
    <row r="106" spans="1:9" x14ac:dyDescent="0.3">
      <c r="A106" s="215" t="s">
        <v>502</v>
      </c>
      <c r="B106" s="376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15" t="s">
        <v>503</v>
      </c>
      <c r="B107" s="391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5" t="s">
        <v>504</v>
      </c>
      <c r="B108" s="391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5" t="s">
        <v>505</v>
      </c>
      <c r="B109" s="21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5" t="s">
        <v>506</v>
      </c>
      <c r="B110" s="21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5" t="s">
        <v>507</v>
      </c>
      <c r="B111" s="21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5" t="s">
        <v>508</v>
      </c>
      <c r="B112" s="21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5" t="s">
        <v>509</v>
      </c>
      <c r="B113" s="21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5" t="s">
        <v>510</v>
      </c>
      <c r="B114" s="21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5" t="s">
        <v>511</v>
      </c>
      <c r="B115" s="21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5" t="s">
        <v>512</v>
      </c>
      <c r="B116" s="21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5" t="s">
        <v>513</v>
      </c>
      <c r="B117" s="21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5" t="s">
        <v>514</v>
      </c>
      <c r="B118" s="21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5" t="s">
        <v>515</v>
      </c>
      <c r="B119" s="21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5" t="s">
        <v>516</v>
      </c>
      <c r="B120" s="21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5" t="s">
        <v>517</v>
      </c>
      <c r="B121" s="21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5" t="s">
        <v>518</v>
      </c>
      <c r="B122" s="21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5" t="s">
        <v>519</v>
      </c>
      <c r="B123" s="21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5" t="s">
        <v>520</v>
      </c>
      <c r="B124" s="21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5" t="s">
        <v>521</v>
      </c>
      <c r="B125" s="21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5" t="s">
        <v>522</v>
      </c>
      <c r="B126" s="21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5" t="s">
        <v>523</v>
      </c>
      <c r="B127" s="21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5" t="s">
        <v>524</v>
      </c>
      <c r="B128" s="21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5" t="s">
        <v>525</v>
      </c>
      <c r="B129" s="21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5" t="s">
        <v>526</v>
      </c>
      <c r="B130" s="21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5" t="s">
        <v>527</v>
      </c>
      <c r="B131" s="21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5" t="s">
        <v>528</v>
      </c>
      <c r="B132" s="21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5" t="s">
        <v>529</v>
      </c>
      <c r="B133" s="21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5" t="s">
        <v>530</v>
      </c>
      <c r="B134" s="21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5" t="s">
        <v>531</v>
      </c>
      <c r="B135" s="21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5" t="s">
        <v>532</v>
      </c>
      <c r="B136" s="21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5" t="s">
        <v>533</v>
      </c>
      <c r="B137" s="21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5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5" t="s">
        <v>535</v>
      </c>
      <c r="B139" s="21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5" t="s">
        <v>536</v>
      </c>
      <c r="B140" s="21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5" t="s">
        <v>537</v>
      </c>
      <c r="B141" s="21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5" t="s">
        <v>538</v>
      </c>
      <c r="B142" s="21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5" t="s">
        <v>539</v>
      </c>
      <c r="B143" s="21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5" t="s">
        <v>540</v>
      </c>
      <c r="B144" s="21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5" t="s">
        <v>541</v>
      </c>
      <c r="B145" s="21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5" t="s">
        <v>542</v>
      </c>
      <c r="B146" s="21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79" si="7">D146*H146</f>
        <v>141600</v>
      </c>
    </row>
    <row r="147" spans="1:9" x14ac:dyDescent="0.3">
      <c r="A147" s="215" t="s">
        <v>543</v>
      </c>
      <c r="B147" s="21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5" t="s">
        <v>544</v>
      </c>
      <c r="B148" s="21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5" t="s">
        <v>545</v>
      </c>
      <c r="B149" s="21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5" t="s">
        <v>546</v>
      </c>
      <c r="B150" s="21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5" t="s">
        <v>547</v>
      </c>
      <c r="B151" s="21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5" t="s">
        <v>548</v>
      </c>
      <c r="B152" s="21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5" t="s">
        <v>549</v>
      </c>
      <c r="B153" s="21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5" t="s">
        <v>550</v>
      </c>
      <c r="B154" s="21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5" t="s">
        <v>551</v>
      </c>
      <c r="B155" s="21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5" t="s">
        <v>552</v>
      </c>
      <c r="B156" s="21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5" t="s">
        <v>553</v>
      </c>
      <c r="B157" s="21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5" t="s">
        <v>554</v>
      </c>
      <c r="B158" s="21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5" t="s">
        <v>555</v>
      </c>
      <c r="B159" s="21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5" t="s">
        <v>556</v>
      </c>
      <c r="B160" s="21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5" t="s">
        <v>557</v>
      </c>
      <c r="B161" s="21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5" t="s">
        <v>558</v>
      </c>
      <c r="B162" s="21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5" t="s">
        <v>559</v>
      </c>
      <c r="B163" s="21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5" t="s">
        <v>560</v>
      </c>
      <c r="B164" s="21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5" t="s">
        <v>561</v>
      </c>
      <c r="B165" s="21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5" t="s">
        <v>562</v>
      </c>
      <c r="B166" s="21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5" t="s">
        <v>563</v>
      </c>
      <c r="B167" s="21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5" t="s">
        <v>564</v>
      </c>
      <c r="B168" s="21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5" t="s">
        <v>565</v>
      </c>
      <c r="B169" s="21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5" t="s">
        <v>566</v>
      </c>
      <c r="B170" s="21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5" t="s">
        <v>567</v>
      </c>
      <c r="B171" s="21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5" t="s">
        <v>568</v>
      </c>
      <c r="B172" s="21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5" t="s">
        <v>569</v>
      </c>
      <c r="B173" s="21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5" t="s">
        <v>570</v>
      </c>
      <c r="B174" s="21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5" t="s">
        <v>571</v>
      </c>
      <c r="B175" s="21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5" t="s">
        <v>572</v>
      </c>
      <c r="B176" s="21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5" t="s">
        <v>573</v>
      </c>
      <c r="B177" s="21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5" t="s">
        <v>574</v>
      </c>
      <c r="B178" s="21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5" t="s">
        <v>575</v>
      </c>
      <c r="B179" s="21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49.5" x14ac:dyDescent="0.3">
      <c r="A180" s="215" t="s">
        <v>576</v>
      </c>
      <c r="B180" s="215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15">
        <f t="shared" ref="H180" si="8">E180*0.18</f>
        <v>80.73</v>
      </c>
      <c r="I180" s="15">
        <f t="shared" ref="I180" si="9">H180+E180*D180</f>
        <v>40445.730000000003</v>
      </c>
    </row>
    <row r="181" spans="1:9" x14ac:dyDescent="0.3">
      <c r="A181" s="215" t="s">
        <v>577</v>
      </c>
      <c r="B181" s="215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15">
        <f t="shared" ref="H181:H182" si="10">E181*0.18</f>
        <v>1107</v>
      </c>
      <c r="I181" s="15">
        <f t="shared" ref="I181:I182" si="11">H181+E181*D181</f>
        <v>1108107</v>
      </c>
    </row>
    <row r="182" spans="1:9" x14ac:dyDescent="0.3">
      <c r="A182" s="215" t="s">
        <v>578</v>
      </c>
      <c r="B182" s="215"/>
      <c r="C182" s="201" t="s">
        <v>1044</v>
      </c>
      <c r="D182" s="150">
        <v>30</v>
      </c>
      <c r="E182" s="60">
        <v>25594</v>
      </c>
      <c r="F182" s="61"/>
      <c r="G182" s="30" t="s">
        <v>1045</v>
      </c>
      <c r="H182" s="15">
        <f t="shared" si="10"/>
        <v>4606.92</v>
      </c>
      <c r="I182" s="15">
        <f t="shared" si="11"/>
        <v>772426.92</v>
      </c>
    </row>
    <row r="183" spans="1:9" x14ac:dyDescent="0.3">
      <c r="A183" s="215" t="s">
        <v>579</v>
      </c>
      <c r="B183" s="215"/>
      <c r="C183" s="201" t="s">
        <v>1091</v>
      </c>
      <c r="D183" s="150">
        <v>60</v>
      </c>
      <c r="E183" s="60">
        <v>28892</v>
      </c>
      <c r="F183" s="61"/>
      <c r="G183" s="30" t="s">
        <v>1093</v>
      </c>
      <c r="H183" s="15">
        <f t="shared" ref="H183" si="12">E183*0.18</f>
        <v>5200.5599999999995</v>
      </c>
      <c r="I183" s="15">
        <f t="shared" ref="I183" si="13">H183+E183*D183</f>
        <v>1738720.56</v>
      </c>
    </row>
    <row r="184" spans="1:9" x14ac:dyDescent="0.3">
      <c r="A184" s="215" t="s">
        <v>580</v>
      </c>
      <c r="B184" s="215"/>
      <c r="C184" s="201" t="s">
        <v>1092</v>
      </c>
      <c r="D184" s="150">
        <v>60</v>
      </c>
      <c r="E184" s="60">
        <v>4546</v>
      </c>
      <c r="F184" s="61"/>
      <c r="G184" s="30" t="s">
        <v>1093</v>
      </c>
      <c r="H184" s="15">
        <f t="shared" ref="H184" si="14">E184*0.18</f>
        <v>818.28</v>
      </c>
      <c r="I184" s="15">
        <f t="shared" ref="I184" si="15">H184+E184*D184</f>
        <v>273578.28000000003</v>
      </c>
    </row>
    <row r="185" spans="1:9" ht="33" x14ac:dyDescent="0.3">
      <c r="A185" s="215" t="s">
        <v>581</v>
      </c>
      <c r="B185" s="215"/>
      <c r="C185" s="201" t="s">
        <v>1094</v>
      </c>
      <c r="D185" s="150">
        <v>17</v>
      </c>
      <c r="E185" s="60">
        <v>170841.42</v>
      </c>
      <c r="F185" s="61"/>
      <c r="G185" s="30" t="s">
        <v>1095</v>
      </c>
      <c r="H185" s="15">
        <f t="shared" ref="H185" si="16">E185*0.18</f>
        <v>30751.455600000001</v>
      </c>
      <c r="I185" s="15">
        <f t="shared" ref="I185" si="17">H185+E185*D185</f>
        <v>2935055.5956000001</v>
      </c>
    </row>
    <row r="186" spans="1:9" x14ac:dyDescent="0.3">
      <c r="A186" s="215" t="s">
        <v>582</v>
      </c>
      <c r="B186" s="215"/>
      <c r="C186" s="201" t="s">
        <v>1097</v>
      </c>
      <c r="D186" s="150">
        <v>16</v>
      </c>
      <c r="E186" s="60">
        <v>29981.17</v>
      </c>
      <c r="F186" s="61"/>
      <c r="G186" s="30" t="s">
        <v>1096</v>
      </c>
      <c r="H186" s="15">
        <f t="shared" ref="H186" si="18">E186*0.18</f>
        <v>5396.6105999999991</v>
      </c>
      <c r="I186" s="15">
        <f t="shared" ref="I186" si="19">H186+E186*D186</f>
        <v>485095.33059999999</v>
      </c>
    </row>
    <row r="187" spans="1:9" x14ac:dyDescent="0.3">
      <c r="A187" s="215" t="s">
        <v>583</v>
      </c>
      <c r="B187" s="215"/>
      <c r="C187" s="201" t="s">
        <v>1104</v>
      </c>
      <c r="D187" s="150">
        <v>16</v>
      </c>
      <c r="E187" s="60">
        <v>4968</v>
      </c>
      <c r="F187" s="61"/>
      <c r="G187" s="30" t="s">
        <v>1096</v>
      </c>
      <c r="H187" s="15">
        <f t="shared" ref="H187" si="20">E187*0.18</f>
        <v>894.24</v>
      </c>
      <c r="I187" s="15">
        <f t="shared" ref="I187" si="21">H187+E187*D187</f>
        <v>80382.240000000005</v>
      </c>
    </row>
    <row r="188" spans="1:9" ht="33" x14ac:dyDescent="0.3">
      <c r="A188" s="215" t="s">
        <v>584</v>
      </c>
      <c r="B188" s="215"/>
      <c r="C188" s="201" t="s">
        <v>1098</v>
      </c>
      <c r="D188" s="150">
        <v>24</v>
      </c>
      <c r="E188" s="60">
        <v>51175</v>
      </c>
      <c r="F188" s="61"/>
      <c r="G188" s="30" t="s">
        <v>1096</v>
      </c>
      <c r="H188" s="15">
        <f t="shared" ref="H188" si="22">E188*0.18</f>
        <v>9211.5</v>
      </c>
      <c r="I188" s="15">
        <f t="shared" ref="I188" si="23">H188+E188*D188</f>
        <v>1237411.5</v>
      </c>
    </row>
    <row r="189" spans="1:9" ht="33" x14ac:dyDescent="0.3">
      <c r="A189" s="215" t="s">
        <v>585</v>
      </c>
      <c r="B189" s="215"/>
      <c r="C189" s="201" t="s">
        <v>1099</v>
      </c>
      <c r="D189" s="150">
        <v>2</v>
      </c>
      <c r="E189" s="60">
        <v>114425</v>
      </c>
      <c r="F189" s="61"/>
      <c r="G189" s="30" t="s">
        <v>1096</v>
      </c>
      <c r="H189" s="15">
        <f t="shared" ref="H189" si="24">E189*0.18</f>
        <v>20596.5</v>
      </c>
      <c r="I189" s="15">
        <f t="shared" ref="I189" si="25">H189+E189*D189</f>
        <v>249446.5</v>
      </c>
    </row>
    <row r="190" spans="1:9" ht="33" x14ac:dyDescent="0.3">
      <c r="A190" s="215" t="s">
        <v>586</v>
      </c>
      <c r="B190" s="215"/>
      <c r="C190" s="201" t="s">
        <v>1100</v>
      </c>
      <c r="D190" s="150">
        <v>5</v>
      </c>
      <c r="E190" s="60">
        <v>114425</v>
      </c>
      <c r="F190" s="61"/>
      <c r="G190" s="30" t="s">
        <v>1096</v>
      </c>
      <c r="H190" s="15">
        <f t="shared" ref="H190" si="26">E190*0.18</f>
        <v>20596.5</v>
      </c>
      <c r="I190" s="15">
        <f t="shared" ref="I190" si="27">H190+E190*D190</f>
        <v>592721.5</v>
      </c>
    </row>
    <row r="191" spans="1:9" x14ac:dyDescent="0.3">
      <c r="A191" s="215" t="s">
        <v>587</v>
      </c>
      <c r="B191" s="215"/>
      <c r="C191" s="201" t="s">
        <v>1101</v>
      </c>
      <c r="D191" s="150">
        <v>1</v>
      </c>
      <c r="E191" s="60">
        <v>126500</v>
      </c>
      <c r="F191" s="61"/>
      <c r="G191" s="30" t="s">
        <v>1096</v>
      </c>
      <c r="H191" s="15">
        <f t="shared" ref="H191" si="28">E191*0.18</f>
        <v>22770</v>
      </c>
      <c r="I191" s="15">
        <f t="shared" ref="I191" si="29">H191+E191*D191</f>
        <v>149270</v>
      </c>
    </row>
    <row r="192" spans="1:9" x14ac:dyDescent="0.3">
      <c r="A192" s="215" t="s">
        <v>588</v>
      </c>
      <c r="B192" s="215"/>
      <c r="C192" s="201" t="s">
        <v>1102</v>
      </c>
      <c r="D192" s="150">
        <v>2</v>
      </c>
      <c r="E192" s="60">
        <v>5130</v>
      </c>
      <c r="F192" s="61"/>
      <c r="G192" s="30" t="s">
        <v>1096</v>
      </c>
      <c r="H192" s="15">
        <f t="shared" ref="H192" si="30">E192*0.18</f>
        <v>923.4</v>
      </c>
      <c r="I192" s="15">
        <f t="shared" ref="I192" si="31">H192+E192*D192</f>
        <v>11183.4</v>
      </c>
    </row>
    <row r="193" spans="1:9" x14ac:dyDescent="0.3">
      <c r="A193" s="215" t="s">
        <v>589</v>
      </c>
      <c r="B193" s="215"/>
      <c r="C193" s="201" t="s">
        <v>1103</v>
      </c>
      <c r="D193" s="150">
        <v>1</v>
      </c>
      <c r="E193" s="60">
        <v>178656</v>
      </c>
      <c r="F193" s="61"/>
      <c r="G193" s="30" t="s">
        <v>1096</v>
      </c>
      <c r="H193" s="15">
        <f t="shared" ref="H193" si="32">E193*0.18</f>
        <v>32158.079999999998</v>
      </c>
      <c r="I193" s="15">
        <f t="shared" ref="I193" si="33">H193+E193*D193</f>
        <v>210814.07999999999</v>
      </c>
    </row>
    <row r="194" spans="1:9" ht="33" x14ac:dyDescent="0.3">
      <c r="A194" s="215" t="s">
        <v>590</v>
      </c>
      <c r="B194" s="215"/>
      <c r="C194" s="201" t="s">
        <v>1105</v>
      </c>
      <c r="D194" s="150">
        <v>5</v>
      </c>
      <c r="E194" s="60">
        <v>27800</v>
      </c>
      <c r="F194" s="61"/>
      <c r="G194" s="30" t="s">
        <v>1096</v>
      </c>
      <c r="H194" s="15">
        <f t="shared" ref="H194" si="34">E194*0.18</f>
        <v>5004</v>
      </c>
      <c r="I194" s="15">
        <f t="shared" ref="I194" si="35">H194+E194*D194</f>
        <v>144004</v>
      </c>
    </row>
    <row r="195" spans="1:9" x14ac:dyDescent="0.3">
      <c r="A195" s="215" t="s">
        <v>1077</v>
      </c>
      <c r="B195" s="215"/>
      <c r="C195" s="201" t="s">
        <v>1106</v>
      </c>
      <c r="D195" s="150">
        <v>1</v>
      </c>
      <c r="E195" s="60">
        <v>62677.11</v>
      </c>
      <c r="F195" s="61"/>
      <c r="G195" s="30" t="s">
        <v>1096</v>
      </c>
      <c r="H195" s="15">
        <f t="shared" ref="H195" si="36">E195*0.18</f>
        <v>11281.879799999999</v>
      </c>
      <c r="I195" s="15">
        <f t="shared" ref="I195" si="37">H195+E195*D195</f>
        <v>73958.989799999996</v>
      </c>
    </row>
    <row r="196" spans="1:9" x14ac:dyDescent="0.3">
      <c r="A196" s="215" t="s">
        <v>1078</v>
      </c>
      <c r="B196" s="215"/>
      <c r="C196" s="201" t="s">
        <v>1107</v>
      </c>
      <c r="D196" s="150">
        <v>1</v>
      </c>
      <c r="E196" s="60">
        <v>10945</v>
      </c>
      <c r="F196" s="61"/>
      <c r="G196" s="30" t="s">
        <v>1096</v>
      </c>
      <c r="H196" s="15">
        <f t="shared" ref="H196" si="38">E196*0.18</f>
        <v>1970.1</v>
      </c>
      <c r="I196" s="15">
        <f t="shared" ref="I196" si="39">H196+E196*D196</f>
        <v>12915.1</v>
      </c>
    </row>
    <row r="197" spans="1:9" x14ac:dyDescent="0.3">
      <c r="A197" s="215" t="s">
        <v>1079</v>
      </c>
      <c r="B197" s="215"/>
      <c r="C197" s="201" t="s">
        <v>1108</v>
      </c>
      <c r="D197" s="150">
        <v>1</v>
      </c>
      <c r="E197" s="60">
        <v>12000</v>
      </c>
      <c r="F197" s="61"/>
      <c r="G197" s="30" t="s">
        <v>1096</v>
      </c>
      <c r="H197" s="15">
        <f t="shared" ref="H197" si="40">E197*0.18</f>
        <v>2160</v>
      </c>
      <c r="I197" s="15">
        <f t="shared" ref="I197" si="41">H197+E197*D197</f>
        <v>14160</v>
      </c>
    </row>
    <row r="198" spans="1:9" ht="33" x14ac:dyDescent="0.3">
      <c r="A198" s="215" t="s">
        <v>1080</v>
      </c>
      <c r="B198" s="215"/>
      <c r="C198" s="201" t="s">
        <v>1109</v>
      </c>
      <c r="D198" s="150">
        <v>1</v>
      </c>
      <c r="E198" s="60">
        <v>24623</v>
      </c>
      <c r="F198" s="61"/>
      <c r="G198" s="30" t="s">
        <v>1096</v>
      </c>
      <c r="H198" s="15">
        <f t="shared" ref="H198" si="42">E198*0.18</f>
        <v>4432.1399999999994</v>
      </c>
      <c r="I198" s="15">
        <f t="shared" ref="I198" si="43">H198+E198*D198</f>
        <v>29055.14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19685039370078741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A2" sqref="A1:A1048576"/>
    </sheetView>
  </sheetViews>
  <sheetFormatPr baseColWidth="10" defaultRowHeight="15" x14ac:dyDescent="0.25"/>
  <cols>
    <col min="1" max="1" width="18.85546875" customWidth="1"/>
    <col min="2" max="2" width="35.7109375" customWidth="1"/>
    <col min="3" max="3" width="18.42578125" customWidth="1"/>
    <col min="4" max="4" width="36.140625" customWidth="1"/>
    <col min="5" max="5" width="25.42578125" customWidth="1"/>
    <col min="6" max="6" width="18.7109375" customWidth="1"/>
    <col min="7" max="7" width="19.28515625" customWidth="1"/>
  </cols>
  <sheetData>
    <row r="1" spans="1:8" ht="18" x14ac:dyDescent="0.25">
      <c r="A1" s="367" t="s">
        <v>376</v>
      </c>
      <c r="B1" s="367"/>
      <c r="C1" s="367"/>
      <c r="D1" s="367"/>
      <c r="E1" s="367"/>
      <c r="F1" s="367"/>
      <c r="G1" s="367"/>
      <c r="H1" s="367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368" t="s">
        <v>379</v>
      </c>
      <c r="B3" s="369"/>
      <c r="C3" s="369"/>
      <c r="D3" s="369"/>
      <c r="E3" s="369"/>
      <c r="F3" s="369"/>
      <c r="G3" s="369"/>
      <c r="H3" s="369"/>
    </row>
    <row r="4" spans="1:8" ht="16.5" x14ac:dyDescent="0.3">
      <c r="A4" s="2"/>
      <c r="B4" s="5"/>
      <c r="C4" s="4"/>
      <c r="D4" s="4"/>
      <c r="E4" s="4"/>
      <c r="F4" s="364"/>
      <c r="G4" s="364"/>
    </row>
    <row r="5" spans="1:8" ht="33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46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359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359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359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359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359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359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359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359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365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365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365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365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365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365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365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365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366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30.75" customHeight="1" x14ac:dyDescent="0.3">
      <c r="A24" s="362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363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363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363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363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363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363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x14ac:dyDescent="0.3">
      <c r="A31" s="363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x14ac:dyDescent="0.3">
      <c r="A32" s="363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si="0"/>
        <v>951.7998</v>
      </c>
      <c r="G32" s="15">
        <f t="shared" si="1"/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0"/>
        <v>2478</v>
      </c>
      <c r="G33" s="15">
        <f t="shared" si="1"/>
        <v>4111002</v>
      </c>
    </row>
    <row r="34" spans="1:7" ht="21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2.25" customHeight="1" x14ac:dyDescent="0.3">
      <c r="A35" s="46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46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46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359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35.25" customHeight="1" x14ac:dyDescent="0.3">
      <c r="A39" s="359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359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359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3.75" customHeight="1" x14ac:dyDescent="0.3">
      <c r="A42" s="359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44.25" customHeight="1" x14ac:dyDescent="0.3">
      <c r="A43" s="359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46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46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359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359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359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359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359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359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6.75" customHeight="1" x14ac:dyDescent="0.3">
      <c r="A52" s="359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359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359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359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359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359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359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359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359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31.5" customHeight="1" x14ac:dyDescent="0.3">
      <c r="A61" s="359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359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359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359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359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359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359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359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359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359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359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 x14ac:dyDescent="0.3">
      <c r="A72" s="359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34.5" customHeight="1" x14ac:dyDescent="0.3">
      <c r="A73" s="359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 x14ac:dyDescent="0.3">
      <c r="A74" s="359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9.25" customHeight="1" x14ac:dyDescent="0.3">
      <c r="A75" s="359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33" customHeight="1" x14ac:dyDescent="0.3">
      <c r="A76" s="359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8.5" customHeight="1" x14ac:dyDescent="0.3">
      <c r="A77" s="359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3.25" customHeight="1" x14ac:dyDescent="0.3">
      <c r="A78" s="359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29.25" customHeight="1" x14ac:dyDescent="0.3">
      <c r="A79" s="359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 x14ac:dyDescent="0.3">
      <c r="A80" s="359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 x14ac:dyDescent="0.3">
      <c r="A81" s="359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 x14ac:dyDescent="0.3">
      <c r="A82" s="359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 x14ac:dyDescent="0.3">
      <c r="A83" s="359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 x14ac:dyDescent="0.3">
      <c r="A84" s="359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 x14ac:dyDescent="0.3">
      <c r="A85" s="359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 x14ac:dyDescent="0.3">
      <c r="A86" s="359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 x14ac:dyDescent="0.3">
      <c r="A87" s="359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 x14ac:dyDescent="0.3">
      <c r="A88" s="359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 x14ac:dyDescent="0.3">
      <c r="A89" s="359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 x14ac:dyDescent="0.3">
      <c r="A90" s="359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 x14ac:dyDescent="0.3">
      <c r="A91" s="359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 x14ac:dyDescent="0.3">
      <c r="A92" s="359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 x14ac:dyDescent="0.3">
      <c r="A93" s="359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 x14ac:dyDescent="0.3">
      <c r="A94" s="359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 x14ac:dyDescent="0.3">
      <c r="A95" s="359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 x14ac:dyDescent="0.3">
      <c r="A96" s="359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 x14ac:dyDescent="0.3">
      <c r="A97" s="359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 x14ac:dyDescent="0.3">
      <c r="A98" s="359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 x14ac:dyDescent="0.3">
      <c r="A99" s="359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 x14ac:dyDescent="0.3">
      <c r="A100" s="360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 x14ac:dyDescent="0.3">
      <c r="A101" s="361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 x14ac:dyDescent="0.3">
      <c r="A102" s="46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 x14ac:dyDescent="0.3">
      <c r="A103" s="46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 x14ac:dyDescent="0.3">
      <c r="A104" s="46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 x14ac:dyDescent="0.3">
      <c r="A105" s="46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 x14ac:dyDescent="0.3">
      <c r="A106" s="46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 x14ac:dyDescent="0.3">
      <c r="A107" s="46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 x14ac:dyDescent="0.3">
      <c r="A108" s="46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 x14ac:dyDescent="0.3">
      <c r="A109" s="46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 x14ac:dyDescent="0.3">
      <c r="A110" s="46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 x14ac:dyDescent="0.3">
      <c r="A111" s="46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 x14ac:dyDescent="0.3">
      <c r="A112" s="46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 x14ac:dyDescent="0.3">
      <c r="A113" s="46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 x14ac:dyDescent="0.3">
      <c r="A114" s="46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 x14ac:dyDescent="0.3">
      <c r="A115" s="46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 x14ac:dyDescent="0.3">
      <c r="A116" s="46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 x14ac:dyDescent="0.3">
      <c r="A117" s="46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 x14ac:dyDescent="0.3">
      <c r="A118" s="46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 x14ac:dyDescent="0.3">
      <c r="A119" s="46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 x14ac:dyDescent="0.3">
      <c r="A120" s="46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 x14ac:dyDescent="0.3">
      <c r="A121" s="46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 x14ac:dyDescent="0.3">
      <c r="A122" s="46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 x14ac:dyDescent="0.3">
      <c r="A123" s="46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 x14ac:dyDescent="0.3">
      <c r="A124" s="46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 x14ac:dyDescent="0.3">
      <c r="A125" s="46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 x14ac:dyDescent="0.3">
      <c r="A126" s="46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 x14ac:dyDescent="0.3">
      <c r="A127" s="46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 x14ac:dyDescent="0.3">
      <c r="A128" s="46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 x14ac:dyDescent="0.3">
      <c r="A129" s="46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 x14ac:dyDescent="0.3">
      <c r="A130" s="46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 x14ac:dyDescent="0.3">
      <c r="A131" s="46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 x14ac:dyDescent="0.3">
      <c r="A132" s="46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 x14ac:dyDescent="0.3">
      <c r="A133" s="46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 x14ac:dyDescent="0.3">
      <c r="A135" s="46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 x14ac:dyDescent="0.3">
      <c r="A136" s="46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 x14ac:dyDescent="0.3">
      <c r="A137" s="46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 x14ac:dyDescent="0.3">
      <c r="A138" s="46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 x14ac:dyDescent="0.3">
      <c r="A139" s="46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 x14ac:dyDescent="0.3">
      <c r="A140" s="46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 x14ac:dyDescent="0.3">
      <c r="A141" s="46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 x14ac:dyDescent="0.3">
      <c r="A142" s="46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 x14ac:dyDescent="0.3">
      <c r="A143" s="46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 x14ac:dyDescent="0.3">
      <c r="A144" s="46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 x14ac:dyDescent="0.3">
      <c r="A145" s="46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 x14ac:dyDescent="0.3">
      <c r="A146" s="46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 x14ac:dyDescent="0.3">
      <c r="A147" s="46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 x14ac:dyDescent="0.3">
      <c r="A148" s="46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 x14ac:dyDescent="0.3">
      <c r="A149" s="46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 x14ac:dyDescent="0.3">
      <c r="A150" s="46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 x14ac:dyDescent="0.3">
      <c r="A151" s="46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1.5" customHeight="1" x14ac:dyDescent="0.3">
      <c r="A152" s="46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 x14ac:dyDescent="0.3">
      <c r="A153" s="46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28.5" customHeight="1" x14ac:dyDescent="0.3">
      <c r="A154" s="46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 x14ac:dyDescent="0.3">
      <c r="A155" s="46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 x14ac:dyDescent="0.3">
      <c r="A156" s="46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 x14ac:dyDescent="0.3">
      <c r="A157" s="46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0.75" customHeight="1" x14ac:dyDescent="0.3">
      <c r="A158" s="46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1" customHeight="1" x14ac:dyDescent="0.3">
      <c r="A159" s="46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7.75" customHeight="1" x14ac:dyDescent="0.3">
      <c r="A160" s="46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 x14ac:dyDescent="0.3">
      <c r="A161" s="46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 x14ac:dyDescent="0.3">
      <c r="A162" s="46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 x14ac:dyDescent="0.3">
      <c r="A163" s="46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 x14ac:dyDescent="0.3">
      <c r="A164" s="46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 x14ac:dyDescent="0.3">
      <c r="A165" s="46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 x14ac:dyDescent="0.3">
      <c r="A166" s="46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 x14ac:dyDescent="0.3">
      <c r="A167" s="46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 x14ac:dyDescent="0.3">
      <c r="A168" s="46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 x14ac:dyDescent="0.3">
      <c r="A169" s="46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 x14ac:dyDescent="0.3">
      <c r="A170" s="46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 x14ac:dyDescent="0.3">
      <c r="A171" s="46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 x14ac:dyDescent="0.3">
      <c r="A172" s="46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 x14ac:dyDescent="0.3">
      <c r="A173" s="46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 x14ac:dyDescent="0.3">
      <c r="A174" s="46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 x14ac:dyDescent="0.3">
      <c r="A175" s="46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 x14ac:dyDescent="0.3">
      <c r="A176" s="46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 x14ac:dyDescent="0.3">
      <c r="A177" s="46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 x14ac:dyDescent="0.3">
      <c r="A178" s="46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 x14ac:dyDescent="0.3">
      <c r="A179" s="46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 x14ac:dyDescent="0.3">
      <c r="A180" s="46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 x14ac:dyDescent="0.3">
      <c r="A181" s="46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3" customHeight="1" x14ac:dyDescent="0.3">
      <c r="A182" s="46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.75" customHeight="1" x14ac:dyDescent="0.3">
      <c r="A183" s="44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32.25" customHeight="1" x14ac:dyDescent="0.3">
      <c r="A184" s="44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52.5" customHeight="1" x14ac:dyDescent="0.3">
      <c r="A185" s="45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36.75" customHeight="1" x14ac:dyDescent="0.3">
      <c r="A186" s="45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33.75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7.25" customHeight="1" x14ac:dyDescent="0.3">
      <c r="A188" s="45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8.75" customHeight="1" x14ac:dyDescent="0.3">
      <c r="A189" s="45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7" customHeight="1" x14ac:dyDescent="0.3">
      <c r="A190" s="45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6.5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</sheetData>
  <mergeCells count="14">
    <mergeCell ref="A91:A99"/>
    <mergeCell ref="A100:A101"/>
    <mergeCell ref="A38:A41"/>
    <mergeCell ref="A42:A43"/>
    <mergeCell ref="A46:A47"/>
    <mergeCell ref="A48:A50"/>
    <mergeCell ref="A51:A71"/>
    <mergeCell ref="A72:A90"/>
    <mergeCell ref="A24:A32"/>
    <mergeCell ref="A1:H1"/>
    <mergeCell ref="A3:H3"/>
    <mergeCell ref="F4:G4"/>
    <mergeCell ref="A7:A14"/>
    <mergeCell ref="A15:A2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74.7109375" customWidth="1"/>
    <col min="3" max="3" width="23.7109375" customWidth="1"/>
  </cols>
  <sheetData>
    <row r="1" spans="1:8" ht="18" x14ac:dyDescent="0.25">
      <c r="A1" s="392" t="s">
        <v>592</v>
      </c>
      <c r="B1" s="392"/>
      <c r="C1" s="392"/>
      <c r="D1" s="218"/>
      <c r="E1" s="218"/>
      <c r="F1" s="218"/>
      <c r="G1" s="218"/>
      <c r="H1" s="218"/>
    </row>
    <row r="2" spans="1:8" ht="15.75" x14ac:dyDescent="0.25">
      <c r="A2" s="387" t="s">
        <v>953</v>
      </c>
      <c r="B2" s="387"/>
      <c r="C2" s="387"/>
      <c r="D2" s="219"/>
      <c r="E2" s="219"/>
      <c r="F2" s="219"/>
      <c r="G2" s="219"/>
      <c r="H2" s="219"/>
    </row>
    <row r="3" spans="1:8" ht="16.5" x14ac:dyDescent="0.3">
      <c r="A3" s="404"/>
      <c r="B3" s="404"/>
      <c r="C3" s="404"/>
      <c r="D3" s="77"/>
      <c r="E3" s="77"/>
      <c r="F3" s="183"/>
      <c r="G3" s="77"/>
      <c r="H3" s="77"/>
    </row>
    <row r="4" spans="1:8" ht="18" x14ac:dyDescent="0.25">
      <c r="A4" s="392" t="s">
        <v>1085</v>
      </c>
      <c r="B4" s="392"/>
      <c r="C4" s="392"/>
      <c r="D4" s="218"/>
      <c r="E4" s="218"/>
      <c r="F4" s="218"/>
      <c r="G4" s="218"/>
      <c r="H4" s="218"/>
    </row>
    <row r="6" spans="1:8" x14ac:dyDescent="0.25">
      <c r="A6" s="221" t="s">
        <v>402</v>
      </c>
      <c r="B6" s="221" t="s">
        <v>1086</v>
      </c>
      <c r="C6" s="221" t="s">
        <v>1087</v>
      </c>
    </row>
    <row r="7" spans="1:8" x14ac:dyDescent="0.25">
      <c r="A7" s="139">
        <v>1</v>
      </c>
      <c r="B7" s="139" t="s">
        <v>1076</v>
      </c>
      <c r="C7" s="139">
        <v>15</v>
      </c>
    </row>
    <row r="8" spans="1:8" x14ac:dyDescent="0.25">
      <c r="A8" s="139">
        <v>2</v>
      </c>
      <c r="B8" s="139" t="s">
        <v>1074</v>
      </c>
      <c r="C8" s="139">
        <v>37</v>
      </c>
    </row>
    <row r="9" spans="1:8" ht="30" x14ac:dyDescent="0.25">
      <c r="A9" s="139">
        <v>3</v>
      </c>
      <c r="B9" s="140" t="s">
        <v>1084</v>
      </c>
      <c r="C9" s="139">
        <v>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C3" sqref="C3"/>
    </sheetView>
  </sheetViews>
  <sheetFormatPr baseColWidth="10" defaultRowHeight="16.5" x14ac:dyDescent="0.3"/>
  <cols>
    <col min="1" max="1" width="4.85546875" style="54" customWidth="1"/>
    <col min="2" max="2" width="1.28515625" style="54" hidden="1" customWidth="1"/>
    <col min="3" max="3" width="53.140625" style="54" customWidth="1"/>
    <col min="4" max="4" width="19" style="54" customWidth="1"/>
    <col min="5" max="5" width="27" style="54" hidden="1" customWidth="1"/>
    <col min="6" max="6" width="30" style="54" customWidth="1"/>
    <col min="7" max="7" width="25.85546875" style="127" customWidth="1"/>
    <col min="8" max="8" width="28.140625" style="127" hidden="1" customWidth="1"/>
    <col min="9" max="9" width="22" style="54" customWidth="1"/>
    <col min="10" max="10" width="21.42578125" style="54" customWidth="1"/>
  </cols>
  <sheetData>
    <row r="1" spans="1:10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x14ac:dyDescent="0.3">
      <c r="A3" s="225"/>
      <c r="B3" s="225"/>
      <c r="C3" s="225"/>
      <c r="D3" s="225"/>
      <c r="E3" s="225"/>
      <c r="F3" s="225"/>
      <c r="G3" s="183"/>
      <c r="H3" s="183"/>
      <c r="I3" s="225"/>
      <c r="J3" s="225"/>
    </row>
    <row r="4" spans="1:10" ht="18" x14ac:dyDescent="0.25">
      <c r="A4" s="392" t="s">
        <v>1110</v>
      </c>
      <c r="B4" s="392"/>
      <c r="C4" s="392"/>
      <c r="D4" s="392"/>
      <c r="E4" s="392"/>
      <c r="F4" s="392"/>
      <c r="G4" s="392"/>
      <c r="H4" s="392"/>
      <c r="I4" s="392"/>
      <c r="J4" s="392"/>
    </row>
    <row r="5" spans="1:10" x14ac:dyDescent="0.3">
      <c r="B5" s="62"/>
      <c r="C5" s="4"/>
      <c r="D5" s="4"/>
      <c r="E5" s="4"/>
      <c r="F5" s="4"/>
      <c r="G5" s="182"/>
      <c r="H5" s="182"/>
      <c r="I5" s="364"/>
      <c r="J5" s="364"/>
    </row>
    <row r="6" spans="1:10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/>
      <c r="I6" s="175" t="s">
        <v>5</v>
      </c>
      <c r="J6" s="176" t="s">
        <v>6</v>
      </c>
    </row>
    <row r="7" spans="1:10" x14ac:dyDescent="0.3">
      <c r="A7" s="22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30"/>
      <c r="I7" s="15">
        <f t="shared" ref="I7:I72" si="0">E7*0.18+E7</f>
        <v>51126.6152</v>
      </c>
      <c r="J7" s="15">
        <f t="shared" ref="J7:J72" si="1">D7*I7</f>
        <v>5112661.5199999996</v>
      </c>
    </row>
    <row r="8" spans="1:10" x14ac:dyDescent="0.3">
      <c r="A8" s="22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30"/>
      <c r="I8" s="15">
        <f t="shared" si="0"/>
        <v>43611.584600000002</v>
      </c>
      <c r="J8" s="15">
        <f t="shared" si="1"/>
        <v>9899829.7041999996</v>
      </c>
    </row>
    <row r="9" spans="1:10" ht="33" x14ac:dyDescent="0.3">
      <c r="A9" s="22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30"/>
      <c r="I9" s="15">
        <f t="shared" si="0"/>
        <v>61972.195800000001</v>
      </c>
      <c r="J9" s="15">
        <f t="shared" si="1"/>
        <v>5391581.0345999999</v>
      </c>
    </row>
    <row r="10" spans="1:10" x14ac:dyDescent="0.3">
      <c r="A10" s="22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30"/>
      <c r="I10" s="15">
        <f t="shared" si="0"/>
        <v>61417.253599999996</v>
      </c>
      <c r="J10" s="15">
        <f t="shared" si="1"/>
        <v>24075563.411199998</v>
      </c>
    </row>
    <row r="11" spans="1:10" ht="409.6" x14ac:dyDescent="0.3">
      <c r="A11" s="22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30"/>
      <c r="I11" s="15">
        <f t="shared" si="0"/>
        <v>28969</v>
      </c>
      <c r="J11" s="15">
        <f t="shared" si="1"/>
        <v>2867931</v>
      </c>
    </row>
    <row r="12" spans="1:10" ht="255.75" x14ac:dyDescent="0.3">
      <c r="A12" s="22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84"/>
      <c r="I12" s="15">
        <f t="shared" si="0"/>
        <v>6341.1783999999998</v>
      </c>
      <c r="J12" s="15">
        <f t="shared" si="1"/>
        <v>596070.7696</v>
      </c>
    </row>
    <row r="13" spans="1:10" ht="33" x14ac:dyDescent="0.3">
      <c r="A13" s="222" t="s">
        <v>409</v>
      </c>
      <c r="B13" s="37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30"/>
      <c r="I13" s="15">
        <f t="shared" si="0"/>
        <v>4550.08</v>
      </c>
      <c r="J13" s="15">
        <f t="shared" si="1"/>
        <v>13577438.720000001</v>
      </c>
    </row>
    <row r="14" spans="1:10" x14ac:dyDescent="0.3">
      <c r="A14" s="222" t="s">
        <v>410</v>
      </c>
      <c r="B14" s="37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30"/>
      <c r="I14" s="15">
        <f t="shared" si="0"/>
        <v>7256.8819999999996</v>
      </c>
      <c r="J14" s="15">
        <f t="shared" si="1"/>
        <v>91937438.057999998</v>
      </c>
    </row>
    <row r="15" spans="1:10" x14ac:dyDescent="0.3">
      <c r="A15" s="222" t="s">
        <v>411</v>
      </c>
      <c r="B15" s="37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30"/>
      <c r="I15" s="15">
        <f t="shared" si="0"/>
        <v>6021.3275999999996</v>
      </c>
      <c r="J15" s="15">
        <f t="shared" si="1"/>
        <v>94251840.92279999</v>
      </c>
    </row>
    <row r="16" spans="1:10" x14ac:dyDescent="0.3">
      <c r="A16" s="222" t="s">
        <v>412</v>
      </c>
      <c r="B16" s="37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30"/>
      <c r="I16" s="15">
        <f t="shared" si="0"/>
        <v>507.77760000000001</v>
      </c>
      <c r="J16" s="15">
        <f t="shared" si="1"/>
        <v>9655391.0639999993</v>
      </c>
    </row>
    <row r="17" spans="1:10" x14ac:dyDescent="0.3">
      <c r="A17" s="222" t="s">
        <v>413</v>
      </c>
      <c r="B17" s="37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30"/>
      <c r="I17" s="15">
        <f t="shared" si="0"/>
        <v>1820.5275999999999</v>
      </c>
      <c r="J17" s="15">
        <f t="shared" si="1"/>
        <v>3823107.96</v>
      </c>
    </row>
    <row r="18" spans="1:10" x14ac:dyDescent="0.3">
      <c r="A18" s="222" t="s">
        <v>414</v>
      </c>
      <c r="B18" s="37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30"/>
      <c r="I18" s="15">
        <f t="shared" si="0"/>
        <v>26605.247599999999</v>
      </c>
      <c r="J18" s="15">
        <f t="shared" si="1"/>
        <v>7210022.0995999994</v>
      </c>
    </row>
    <row r="19" spans="1:10" x14ac:dyDescent="0.3">
      <c r="A19" s="222" t="s">
        <v>415</v>
      </c>
      <c r="B19" s="376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30"/>
      <c r="I19" s="15">
        <f t="shared" si="0"/>
        <v>52510</v>
      </c>
      <c r="J19" s="15">
        <f t="shared" si="1"/>
        <v>79762690</v>
      </c>
    </row>
    <row r="20" spans="1:10" x14ac:dyDescent="0.3">
      <c r="A20" s="222" t="s">
        <v>416</v>
      </c>
      <c r="B20" s="37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30"/>
      <c r="I20" s="15">
        <f t="shared" si="0"/>
        <v>32556.2</v>
      </c>
      <c r="J20" s="15">
        <f t="shared" si="1"/>
        <v>3255620</v>
      </c>
    </row>
    <row r="21" spans="1:10" x14ac:dyDescent="0.3">
      <c r="A21" s="222" t="s">
        <v>417</v>
      </c>
      <c r="B21" s="400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30"/>
      <c r="I21" s="15">
        <f t="shared" si="0"/>
        <v>41745.449999999997</v>
      </c>
      <c r="J21" s="15">
        <f t="shared" si="1"/>
        <v>142477220.84999999</v>
      </c>
    </row>
    <row r="22" spans="1:10" x14ac:dyDescent="0.3">
      <c r="A22" s="222" t="s">
        <v>418</v>
      </c>
      <c r="B22" s="400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30"/>
      <c r="I22" s="15">
        <f t="shared" si="0"/>
        <v>7802.9859999999999</v>
      </c>
      <c r="J22" s="15">
        <f t="shared" si="1"/>
        <v>108758018.868</v>
      </c>
    </row>
    <row r="23" spans="1:10" x14ac:dyDescent="0.3">
      <c r="A23" s="222" t="s">
        <v>419</v>
      </c>
      <c r="B23" s="400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30"/>
      <c r="I23" s="15">
        <f t="shared" si="0"/>
        <v>6033.3990000000003</v>
      </c>
      <c r="J23" s="15">
        <f t="shared" si="1"/>
        <v>104848407.82200001</v>
      </c>
    </row>
    <row r="24" spans="1:10" x14ac:dyDescent="0.3">
      <c r="A24" s="222" t="s">
        <v>420</v>
      </c>
      <c r="B24" s="400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30"/>
      <c r="I24" s="15">
        <f t="shared" si="0"/>
        <v>493.59399999999999</v>
      </c>
      <c r="J24" s="15">
        <f t="shared" si="1"/>
        <v>8609760.1419999991</v>
      </c>
    </row>
    <row r="25" spans="1:10" x14ac:dyDescent="0.3">
      <c r="A25" s="222" t="s">
        <v>421</v>
      </c>
      <c r="B25" s="400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30"/>
      <c r="I25" s="15">
        <f t="shared" si="0"/>
        <v>1769.587</v>
      </c>
      <c r="J25" s="15">
        <f t="shared" si="1"/>
        <v>3645349.22</v>
      </c>
    </row>
    <row r="26" spans="1:10" x14ac:dyDescent="0.3">
      <c r="A26" s="222" t="s">
        <v>422</v>
      </c>
      <c r="B26" s="400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30"/>
      <c r="I26" s="15">
        <f t="shared" si="0"/>
        <v>25729.9</v>
      </c>
      <c r="J26" s="15">
        <f t="shared" si="1"/>
        <v>3473536.5</v>
      </c>
    </row>
    <row r="27" spans="1:10" x14ac:dyDescent="0.3">
      <c r="A27" s="222" t="s">
        <v>423</v>
      </c>
      <c r="B27" s="400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30"/>
      <c r="I27" s="15">
        <f t="shared" si="0"/>
        <v>42408.031800000004</v>
      </c>
      <c r="J27" s="15">
        <f t="shared" si="1"/>
        <v>65308368.97200001</v>
      </c>
    </row>
    <row r="28" spans="1:10" x14ac:dyDescent="0.3">
      <c r="A28" s="222" t="s">
        <v>424</v>
      </c>
      <c r="B28" s="400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30"/>
      <c r="I28" s="15">
        <f t="shared" si="0"/>
        <v>273049.14439999999</v>
      </c>
      <c r="J28" s="15">
        <f t="shared" si="1"/>
        <v>21024784.118799999</v>
      </c>
    </row>
    <row r="29" spans="1:10" x14ac:dyDescent="0.3">
      <c r="A29" s="222" t="s">
        <v>425</v>
      </c>
      <c r="B29" s="400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30"/>
      <c r="I29" s="15">
        <f t="shared" si="0"/>
        <v>8260</v>
      </c>
      <c r="J29" s="15">
        <f t="shared" si="1"/>
        <v>379960</v>
      </c>
    </row>
    <row r="30" spans="1:10" x14ac:dyDescent="0.3">
      <c r="A30" s="222" t="s">
        <v>426</v>
      </c>
      <c r="B30" s="37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30"/>
      <c r="I30" s="15">
        <f t="shared" si="0"/>
        <v>3402.3176000000003</v>
      </c>
      <c r="J30" s="15">
        <f t="shared" si="1"/>
        <v>1347317.7696000002</v>
      </c>
    </row>
    <row r="31" spans="1:10" x14ac:dyDescent="0.3">
      <c r="A31" s="222" t="s">
        <v>427</v>
      </c>
      <c r="B31" s="37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30"/>
      <c r="I31" s="15">
        <f t="shared" si="0"/>
        <v>23922.7772</v>
      </c>
      <c r="J31" s="15">
        <f t="shared" si="1"/>
        <v>6746223.1704000002</v>
      </c>
    </row>
    <row r="32" spans="1:10" x14ac:dyDescent="0.3">
      <c r="A32" s="222" t="s">
        <v>428</v>
      </c>
      <c r="B32" s="37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30"/>
      <c r="I32" s="15">
        <f t="shared" si="0"/>
        <v>4380.0183999999999</v>
      </c>
      <c r="J32" s="15">
        <f t="shared" si="1"/>
        <v>1721347.2312</v>
      </c>
    </row>
    <row r="33" spans="1:10" x14ac:dyDescent="0.3">
      <c r="A33" s="222" t="s">
        <v>429</v>
      </c>
      <c r="B33" s="37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30"/>
      <c r="I33" s="15">
        <f t="shared" si="0"/>
        <v>40674.930399999997</v>
      </c>
      <c r="J33" s="15">
        <f t="shared" si="1"/>
        <v>12243154.0504</v>
      </c>
    </row>
    <row r="34" spans="1:10" x14ac:dyDescent="0.3">
      <c r="A34" s="222" t="s">
        <v>430</v>
      </c>
      <c r="B34" s="37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30"/>
      <c r="I34" s="15">
        <f t="shared" si="0"/>
        <v>6909.2067999999999</v>
      </c>
      <c r="J34" s="15">
        <f t="shared" si="1"/>
        <v>13189675.781199999</v>
      </c>
    </row>
    <row r="35" spans="1:10" x14ac:dyDescent="0.3">
      <c r="A35" s="222" t="s">
        <v>431</v>
      </c>
      <c r="B35" s="37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30"/>
      <c r="I35" s="15">
        <f t="shared" si="0"/>
        <v>5742.0806000000002</v>
      </c>
      <c r="J35" s="15">
        <f t="shared" si="1"/>
        <v>19132612.5592</v>
      </c>
    </row>
    <row r="36" spans="1:10" x14ac:dyDescent="0.3">
      <c r="A36" s="222" t="s">
        <v>432</v>
      </c>
      <c r="B36" s="37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30"/>
      <c r="I36" s="15">
        <f t="shared" si="0"/>
        <v>481.35739999999998</v>
      </c>
      <c r="J36" s="15">
        <f t="shared" si="1"/>
        <v>3833530.3336</v>
      </c>
    </row>
    <row r="37" spans="1:10" x14ac:dyDescent="0.3">
      <c r="A37" s="222" t="s">
        <v>433</v>
      </c>
      <c r="B37" s="37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30"/>
      <c r="I37" s="15">
        <f t="shared" si="0"/>
        <v>951.7998</v>
      </c>
      <c r="J37" s="15">
        <f t="shared" si="1"/>
        <v>556802.88300000003</v>
      </c>
    </row>
    <row r="38" spans="1:10" x14ac:dyDescent="0.3">
      <c r="A38" s="222" t="s">
        <v>434</v>
      </c>
      <c r="B38" s="37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30"/>
      <c r="I38" s="15">
        <f t="shared" si="0"/>
        <v>951.7998</v>
      </c>
      <c r="J38" s="15">
        <f t="shared" si="1"/>
        <v>1236387.9402000001</v>
      </c>
    </row>
    <row r="39" spans="1:10" ht="409.5" x14ac:dyDescent="0.3">
      <c r="A39" s="222" t="s">
        <v>435</v>
      </c>
      <c r="B39" s="22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30"/>
      <c r="I39" s="15">
        <f t="shared" si="0"/>
        <v>35683.199999999997</v>
      </c>
      <c r="J39" s="15">
        <f t="shared" si="1"/>
        <v>35683.199999999997</v>
      </c>
    </row>
    <row r="40" spans="1:10" x14ac:dyDescent="0.3">
      <c r="A40" s="222" t="s">
        <v>436</v>
      </c>
      <c r="B40" s="37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30"/>
      <c r="I40" s="15">
        <f t="shared" si="0"/>
        <v>42939.633599999994</v>
      </c>
      <c r="J40" s="15">
        <f t="shared" si="1"/>
        <v>171758.53439999997</v>
      </c>
    </row>
    <row r="41" spans="1:10" ht="30.75" x14ac:dyDescent="0.3">
      <c r="A41" s="222" t="s">
        <v>437</v>
      </c>
      <c r="B41" s="376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30"/>
      <c r="I41" s="15">
        <f t="shared" si="0"/>
        <v>184252.85819999999</v>
      </c>
      <c r="J41" s="15">
        <f t="shared" si="1"/>
        <v>9212642.9100000001</v>
      </c>
    </row>
    <row r="42" spans="1:10" x14ac:dyDescent="0.3">
      <c r="A42" s="222" t="s">
        <v>438</v>
      </c>
      <c r="B42" s="37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30"/>
      <c r="I42" s="15">
        <f t="shared" si="0"/>
        <v>59914.559000000001</v>
      </c>
      <c r="J42" s="15">
        <f t="shared" si="1"/>
        <v>5572053.9869999997</v>
      </c>
    </row>
    <row r="43" spans="1:10" x14ac:dyDescent="0.3">
      <c r="A43" s="222" t="s">
        <v>439</v>
      </c>
      <c r="B43" s="37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30"/>
      <c r="I43" s="15">
        <f t="shared" si="0"/>
        <v>125795.5638</v>
      </c>
      <c r="J43" s="15">
        <f t="shared" si="1"/>
        <v>377386.69140000001</v>
      </c>
    </row>
    <row r="44" spans="1:10" ht="33" x14ac:dyDescent="0.3">
      <c r="A44" s="222" t="s">
        <v>440</v>
      </c>
      <c r="B44" s="37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30"/>
      <c r="I44" s="15">
        <f t="shared" si="0"/>
        <v>7835.2</v>
      </c>
      <c r="J44" s="15">
        <f t="shared" si="1"/>
        <v>15670.4</v>
      </c>
    </row>
    <row r="45" spans="1:10" ht="33" x14ac:dyDescent="0.3">
      <c r="A45" s="222" t="s">
        <v>441</v>
      </c>
      <c r="B45" s="37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30"/>
      <c r="I45" s="15">
        <f t="shared" si="0"/>
        <v>12385.28</v>
      </c>
      <c r="J45" s="15">
        <f t="shared" si="1"/>
        <v>12385.28</v>
      </c>
    </row>
    <row r="46" spans="1:10" ht="379.5" x14ac:dyDescent="0.3">
      <c r="A46" s="222" t="s">
        <v>442</v>
      </c>
      <c r="B46" s="22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30"/>
      <c r="I46" s="15">
        <f t="shared" si="0"/>
        <v>6000.0050000000001</v>
      </c>
      <c r="J46" s="15">
        <f t="shared" si="1"/>
        <v>6000.0050000000001</v>
      </c>
    </row>
    <row r="47" spans="1:10" ht="409.5" x14ac:dyDescent="0.3">
      <c r="A47" s="222" t="s">
        <v>443</v>
      </c>
      <c r="B47" s="22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85"/>
      <c r="I47" s="15">
        <f t="shared" si="0"/>
        <v>56050</v>
      </c>
      <c r="J47" s="15">
        <f t="shared" si="1"/>
        <v>56050</v>
      </c>
    </row>
    <row r="48" spans="1:10" x14ac:dyDescent="0.3">
      <c r="A48" s="222" t="s">
        <v>444</v>
      </c>
      <c r="B48" s="22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30"/>
      <c r="I48" s="15">
        <f>E48*0.18+E48</f>
        <v>40402.197</v>
      </c>
      <c r="J48" s="15">
        <f t="shared" si="1"/>
        <v>58300370.270999998</v>
      </c>
    </row>
    <row r="49" spans="1:10" x14ac:dyDescent="0.3">
      <c r="A49" s="222" t="s">
        <v>445</v>
      </c>
      <c r="B49" s="401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30"/>
      <c r="I49" s="15">
        <v>23925</v>
      </c>
      <c r="J49" s="15">
        <f t="shared" si="1"/>
        <v>8517300</v>
      </c>
    </row>
    <row r="50" spans="1:10" x14ac:dyDescent="0.3">
      <c r="A50" s="222" t="s">
        <v>446</v>
      </c>
      <c r="B50" s="401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30"/>
      <c r="I50" s="15">
        <v>5490</v>
      </c>
      <c r="J50" s="15">
        <f t="shared" si="1"/>
        <v>15284160</v>
      </c>
    </row>
    <row r="51" spans="1:10" x14ac:dyDescent="0.3">
      <c r="A51" s="222" t="s">
        <v>447</v>
      </c>
      <c r="B51" s="401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30"/>
      <c r="I51" s="15">
        <v>72250</v>
      </c>
      <c r="J51" s="15">
        <f t="shared" si="1"/>
        <v>5635500</v>
      </c>
    </row>
    <row r="52" spans="1:10" x14ac:dyDescent="0.3">
      <c r="A52" s="222" t="s">
        <v>448</v>
      </c>
      <c r="B52" s="401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30"/>
      <c r="I52" s="15">
        <v>16850</v>
      </c>
      <c r="J52" s="15">
        <f t="shared" si="1"/>
        <v>17793600</v>
      </c>
    </row>
    <row r="53" spans="1:10" x14ac:dyDescent="0.3">
      <c r="A53" s="222" t="s">
        <v>449</v>
      </c>
      <c r="B53" s="401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30"/>
      <c r="I53" s="15">
        <f>E53*0.18+E53</f>
        <v>28858.787999999997</v>
      </c>
      <c r="J53" s="15">
        <f t="shared" si="1"/>
        <v>53071311.131999992</v>
      </c>
    </row>
    <row r="54" spans="1:10" x14ac:dyDescent="0.3">
      <c r="A54" s="222" t="s">
        <v>450</v>
      </c>
      <c r="B54" s="401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30"/>
      <c r="I54" s="15">
        <f>E54*0.18+E54</f>
        <v>9956.25</v>
      </c>
      <c r="J54" s="15">
        <f t="shared" si="1"/>
        <v>23606268.75</v>
      </c>
    </row>
    <row r="55" spans="1:10" x14ac:dyDescent="0.3">
      <c r="A55" s="222" t="s">
        <v>451</v>
      </c>
      <c r="B55" s="399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30"/>
      <c r="I55" s="15">
        <f t="shared" si="0"/>
        <v>8657.4240000000009</v>
      </c>
      <c r="J55" s="15">
        <f t="shared" si="1"/>
        <v>27288200.448000003</v>
      </c>
    </row>
    <row r="56" spans="1:10" x14ac:dyDescent="0.3">
      <c r="A56" s="222" t="s">
        <v>452</v>
      </c>
      <c r="B56" s="399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30"/>
      <c r="I56" s="15">
        <f t="shared" si="0"/>
        <v>6493.0680000000002</v>
      </c>
      <c r="J56" s="15">
        <f t="shared" si="1"/>
        <v>4675008.96</v>
      </c>
    </row>
    <row r="57" spans="1:10" x14ac:dyDescent="0.3">
      <c r="A57" s="222" t="s">
        <v>453</v>
      </c>
      <c r="B57" s="399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30"/>
      <c r="I57" s="15">
        <f t="shared" si="0"/>
        <v>1105.6600000000001</v>
      </c>
      <c r="J57" s="15">
        <f t="shared" si="1"/>
        <v>59705.640000000007</v>
      </c>
    </row>
    <row r="58" spans="1:10" x14ac:dyDescent="0.3">
      <c r="A58" s="222" t="s">
        <v>454</v>
      </c>
      <c r="B58" s="399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30"/>
      <c r="I58" s="15">
        <f t="shared" si="0"/>
        <v>23010</v>
      </c>
      <c r="J58" s="15">
        <f t="shared" si="1"/>
        <v>6810960</v>
      </c>
    </row>
    <row r="59" spans="1:10" x14ac:dyDescent="0.3">
      <c r="A59" s="222" t="s">
        <v>455</v>
      </c>
      <c r="B59" s="399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30"/>
      <c r="I59" s="15">
        <f t="shared" si="0"/>
        <v>230.1</v>
      </c>
      <c r="J59" s="15">
        <f t="shared" si="1"/>
        <v>3221.4</v>
      </c>
    </row>
    <row r="60" spans="1:10" x14ac:dyDescent="0.3">
      <c r="A60" s="222" t="s">
        <v>456</v>
      </c>
      <c r="B60" s="394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30"/>
      <c r="I60" s="15">
        <f t="shared" si="0"/>
        <v>767</v>
      </c>
      <c r="J60" s="15">
        <f t="shared" si="1"/>
        <v>186381</v>
      </c>
    </row>
    <row r="61" spans="1:10" ht="33" x14ac:dyDescent="0.3">
      <c r="A61" s="222" t="s">
        <v>457</v>
      </c>
      <c r="B61" s="395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30"/>
      <c r="I61" s="15">
        <f t="shared" si="0"/>
        <v>10738</v>
      </c>
      <c r="J61" s="15">
        <f t="shared" si="1"/>
        <v>2276456</v>
      </c>
    </row>
    <row r="62" spans="1:10" x14ac:dyDescent="0.3">
      <c r="A62" s="222" t="s">
        <v>458</v>
      </c>
      <c r="B62" s="395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30"/>
      <c r="I62" s="15">
        <f t="shared" si="0"/>
        <v>708</v>
      </c>
      <c r="J62" s="15">
        <f t="shared" si="1"/>
        <v>283908</v>
      </c>
    </row>
    <row r="63" spans="1:10" x14ac:dyDescent="0.3">
      <c r="A63" s="222" t="s">
        <v>459</v>
      </c>
      <c r="B63" s="395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30"/>
      <c r="I63" s="15">
        <f t="shared" si="0"/>
        <v>1534</v>
      </c>
      <c r="J63" s="15">
        <f t="shared" si="1"/>
        <v>378898</v>
      </c>
    </row>
    <row r="64" spans="1:10" x14ac:dyDescent="0.3">
      <c r="A64" s="222" t="s">
        <v>460</v>
      </c>
      <c r="B64" s="395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30"/>
      <c r="I64" s="15">
        <f t="shared" si="0"/>
        <v>33.04</v>
      </c>
      <c r="J64" s="15">
        <f t="shared" si="1"/>
        <v>117292</v>
      </c>
    </row>
    <row r="65" spans="1:10" x14ac:dyDescent="0.3">
      <c r="A65" s="222" t="s">
        <v>461</v>
      </c>
      <c r="B65" s="395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30"/>
      <c r="I65" s="15">
        <f t="shared" si="0"/>
        <v>53.1</v>
      </c>
      <c r="J65" s="15">
        <f t="shared" si="1"/>
        <v>172893.6</v>
      </c>
    </row>
    <row r="66" spans="1:10" x14ac:dyDescent="0.3">
      <c r="A66" s="222" t="s">
        <v>462</v>
      </c>
      <c r="B66" s="395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30"/>
      <c r="I66" s="15">
        <f t="shared" si="0"/>
        <v>3.54</v>
      </c>
      <c r="J66" s="15">
        <f t="shared" si="1"/>
        <v>11430.66</v>
      </c>
    </row>
    <row r="67" spans="1:10" x14ac:dyDescent="0.3">
      <c r="A67" s="222" t="s">
        <v>463</v>
      </c>
      <c r="B67" s="395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30"/>
      <c r="I67" s="15">
        <f t="shared" si="0"/>
        <v>4.72</v>
      </c>
      <c r="J67" s="15">
        <f t="shared" si="1"/>
        <v>235306.15999999997</v>
      </c>
    </row>
    <row r="68" spans="1:10" x14ac:dyDescent="0.3">
      <c r="A68" s="222" t="s">
        <v>464</v>
      </c>
      <c r="B68" s="395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30"/>
      <c r="I68" s="15">
        <f t="shared" si="0"/>
        <v>233.64</v>
      </c>
      <c r="J68" s="15">
        <f t="shared" si="1"/>
        <v>12588055.92</v>
      </c>
    </row>
    <row r="69" spans="1:10" x14ac:dyDescent="0.3">
      <c r="A69" s="222" t="s">
        <v>465</v>
      </c>
      <c r="B69" s="395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30"/>
      <c r="I69" s="15">
        <f t="shared" si="0"/>
        <v>119.18</v>
      </c>
      <c r="J69" s="15">
        <f t="shared" si="1"/>
        <v>143373.54</v>
      </c>
    </row>
    <row r="70" spans="1:10" x14ac:dyDescent="0.3">
      <c r="A70" s="222" t="s">
        <v>466</v>
      </c>
      <c r="B70" s="395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30"/>
      <c r="I70" s="15">
        <f t="shared" si="0"/>
        <v>370.52</v>
      </c>
      <c r="J70" s="15">
        <f t="shared" si="1"/>
        <v>178220.12</v>
      </c>
    </row>
    <row r="71" spans="1:10" x14ac:dyDescent="0.3">
      <c r="A71" s="222" t="s">
        <v>467</v>
      </c>
      <c r="B71" s="395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30"/>
      <c r="I71" s="15">
        <f t="shared" si="0"/>
        <v>66.08</v>
      </c>
      <c r="J71" s="15">
        <f t="shared" si="1"/>
        <v>31784.48</v>
      </c>
    </row>
    <row r="72" spans="1:10" x14ac:dyDescent="0.3">
      <c r="A72" s="222" t="s">
        <v>468</v>
      </c>
      <c r="B72" s="395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30"/>
      <c r="I72" s="15">
        <f t="shared" si="0"/>
        <v>81.42</v>
      </c>
      <c r="J72" s="15">
        <f t="shared" si="1"/>
        <v>78244.62</v>
      </c>
    </row>
    <row r="73" spans="1:10" x14ac:dyDescent="0.3">
      <c r="A73" s="222" t="s">
        <v>469</v>
      </c>
      <c r="B73" s="395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30"/>
      <c r="I73" s="15">
        <f t="shared" ref="I73:I145" si="2">E73*0.18+E73</f>
        <v>31.86</v>
      </c>
      <c r="J73" s="15">
        <f t="shared" ref="J73:J145" si="3">D73*I73</f>
        <v>38327.58</v>
      </c>
    </row>
    <row r="74" spans="1:10" x14ac:dyDescent="0.3">
      <c r="A74" s="222" t="s">
        <v>470</v>
      </c>
      <c r="B74" s="396"/>
      <c r="C74" s="64" t="s">
        <v>975</v>
      </c>
      <c r="D74" s="12">
        <v>2406</v>
      </c>
      <c r="E74" s="13"/>
      <c r="F74" s="14"/>
      <c r="G74" s="30" t="s">
        <v>105</v>
      </c>
      <c r="H74" s="30"/>
      <c r="I74" s="15"/>
      <c r="J74" s="15"/>
    </row>
    <row r="75" spans="1:10" x14ac:dyDescent="0.3">
      <c r="A75" s="222" t="s">
        <v>471</v>
      </c>
      <c r="B75" s="394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30"/>
      <c r="I75" s="15">
        <f t="shared" si="2"/>
        <v>79.06</v>
      </c>
      <c r="J75" s="15">
        <f t="shared" si="3"/>
        <v>18737.22</v>
      </c>
    </row>
    <row r="76" spans="1:10" ht="33" x14ac:dyDescent="0.3">
      <c r="A76" s="222" t="s">
        <v>472</v>
      </c>
      <c r="B76" s="395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30"/>
      <c r="I76" s="15">
        <f t="shared" si="2"/>
        <v>76.7</v>
      </c>
      <c r="J76" s="15">
        <f t="shared" si="3"/>
        <v>18177.900000000001</v>
      </c>
    </row>
    <row r="77" spans="1:10" x14ac:dyDescent="0.3">
      <c r="A77" s="222" t="s">
        <v>473</v>
      </c>
      <c r="B77" s="395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30"/>
      <c r="I77" s="15">
        <f t="shared" si="2"/>
        <v>10738</v>
      </c>
      <c r="J77" s="15">
        <f t="shared" si="3"/>
        <v>2899260</v>
      </c>
    </row>
    <row r="78" spans="1:10" x14ac:dyDescent="0.3">
      <c r="A78" s="222" t="s">
        <v>474</v>
      </c>
      <c r="B78" s="395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30"/>
      <c r="I78" s="15">
        <f t="shared" si="2"/>
        <v>8260</v>
      </c>
      <c r="J78" s="15">
        <f t="shared" si="3"/>
        <v>726880</v>
      </c>
    </row>
    <row r="79" spans="1:10" x14ac:dyDescent="0.3">
      <c r="A79" s="222" t="s">
        <v>475</v>
      </c>
      <c r="B79" s="395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30"/>
      <c r="I79" s="15">
        <f t="shared" si="2"/>
        <v>94.4</v>
      </c>
      <c r="J79" s="15">
        <f t="shared" si="3"/>
        <v>27659.200000000001</v>
      </c>
    </row>
    <row r="80" spans="1:10" x14ac:dyDescent="0.3">
      <c r="A80" s="222" t="s">
        <v>476</v>
      </c>
      <c r="B80" s="395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30"/>
      <c r="I80" s="15">
        <f t="shared" si="2"/>
        <v>81.42</v>
      </c>
      <c r="J80" s="15">
        <f t="shared" si="3"/>
        <v>29066.940000000002</v>
      </c>
    </row>
    <row r="81" spans="1:10" x14ac:dyDescent="0.3">
      <c r="A81" s="222" t="s">
        <v>477</v>
      </c>
      <c r="B81" s="395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30"/>
      <c r="I81" s="15">
        <f t="shared" si="2"/>
        <v>14.16</v>
      </c>
      <c r="J81" s="15">
        <f t="shared" si="3"/>
        <v>1911.6</v>
      </c>
    </row>
    <row r="82" spans="1:10" x14ac:dyDescent="0.3">
      <c r="A82" s="222" t="s">
        <v>478</v>
      </c>
      <c r="B82" s="395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30"/>
      <c r="I82" s="15">
        <f t="shared" si="2"/>
        <v>3.54</v>
      </c>
      <c r="J82" s="15">
        <f t="shared" si="3"/>
        <v>122080.44</v>
      </c>
    </row>
    <row r="83" spans="1:10" x14ac:dyDescent="0.3">
      <c r="A83" s="222" t="s">
        <v>479</v>
      </c>
      <c r="B83" s="395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30"/>
      <c r="I83" s="15">
        <f t="shared" si="2"/>
        <v>4.72</v>
      </c>
      <c r="J83" s="15">
        <f t="shared" si="3"/>
        <v>155811.91999999998</v>
      </c>
    </row>
    <row r="84" spans="1:10" x14ac:dyDescent="0.3">
      <c r="A84" s="222" t="s">
        <v>480</v>
      </c>
      <c r="B84" s="395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30"/>
      <c r="I84" s="15">
        <f t="shared" si="2"/>
        <v>233.64</v>
      </c>
      <c r="J84" s="15">
        <f t="shared" si="3"/>
        <v>201397.68</v>
      </c>
    </row>
    <row r="85" spans="1:10" x14ac:dyDescent="0.3">
      <c r="A85" s="222" t="s">
        <v>481</v>
      </c>
      <c r="B85" s="395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30"/>
      <c r="I85" s="15">
        <f t="shared" si="2"/>
        <v>119.18</v>
      </c>
      <c r="J85" s="15">
        <f t="shared" si="3"/>
        <v>53154.280000000006</v>
      </c>
    </row>
    <row r="86" spans="1:10" x14ac:dyDescent="0.3">
      <c r="A86" s="222" t="s">
        <v>482</v>
      </c>
      <c r="B86" s="395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30"/>
      <c r="I86" s="15">
        <f t="shared" si="2"/>
        <v>370.52</v>
      </c>
      <c r="J86" s="15">
        <f t="shared" si="3"/>
        <v>99669.87999999999</v>
      </c>
    </row>
    <row r="87" spans="1:10" x14ac:dyDescent="0.3">
      <c r="A87" s="222" t="s">
        <v>483</v>
      </c>
      <c r="B87" s="395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30"/>
      <c r="I87" s="15">
        <f t="shared" si="2"/>
        <v>66.08</v>
      </c>
      <c r="J87" s="15">
        <f t="shared" si="3"/>
        <v>24713.919999999998</v>
      </c>
    </row>
    <row r="88" spans="1:10" x14ac:dyDescent="0.3">
      <c r="A88" s="222" t="s">
        <v>484</v>
      </c>
      <c r="B88" s="395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30"/>
      <c r="I88" s="15">
        <f t="shared" si="2"/>
        <v>81.42</v>
      </c>
      <c r="J88" s="15">
        <f t="shared" si="3"/>
        <v>67252.92</v>
      </c>
    </row>
    <row r="89" spans="1:10" x14ac:dyDescent="0.3">
      <c r="A89" s="222" t="s">
        <v>485</v>
      </c>
      <c r="B89" s="396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30"/>
      <c r="I89" s="15">
        <f t="shared" si="2"/>
        <v>31.86</v>
      </c>
      <c r="J89" s="15">
        <f t="shared" si="3"/>
        <v>54512.46</v>
      </c>
    </row>
    <row r="90" spans="1:10" x14ac:dyDescent="0.3">
      <c r="A90" s="222" t="s">
        <v>486</v>
      </c>
      <c r="B90" s="394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30"/>
      <c r="I90" s="15">
        <f t="shared" si="2"/>
        <v>31.86</v>
      </c>
      <c r="J90" s="15">
        <f t="shared" si="3"/>
        <v>10004.039999999999</v>
      </c>
    </row>
    <row r="91" spans="1:10" x14ac:dyDescent="0.3">
      <c r="A91" s="222" t="s">
        <v>487</v>
      </c>
      <c r="B91" s="395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30"/>
      <c r="I91" s="15">
        <f t="shared" si="2"/>
        <v>119.18</v>
      </c>
      <c r="J91" s="15">
        <f t="shared" si="3"/>
        <v>6793.26</v>
      </c>
    </row>
    <row r="92" spans="1:10" x14ac:dyDescent="0.3">
      <c r="A92" s="222" t="s">
        <v>488</v>
      </c>
      <c r="B92" s="395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30"/>
      <c r="I92" s="15">
        <f t="shared" si="2"/>
        <v>81.42</v>
      </c>
      <c r="J92" s="15">
        <f t="shared" si="3"/>
        <v>25565.88</v>
      </c>
    </row>
    <row r="93" spans="1:10" x14ac:dyDescent="0.3">
      <c r="A93" s="222" t="s">
        <v>489</v>
      </c>
      <c r="B93" s="395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30"/>
      <c r="I93" s="15">
        <f t="shared" si="2"/>
        <v>14.16</v>
      </c>
      <c r="J93" s="15">
        <f t="shared" si="3"/>
        <v>32171.52</v>
      </c>
    </row>
    <row r="94" spans="1:10" x14ac:dyDescent="0.3">
      <c r="A94" s="222" t="s">
        <v>490</v>
      </c>
      <c r="B94" s="395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30"/>
      <c r="I94" s="15">
        <f t="shared" si="2"/>
        <v>33.04</v>
      </c>
      <c r="J94" s="15">
        <f t="shared" si="3"/>
        <v>32544.399999999998</v>
      </c>
    </row>
    <row r="95" spans="1:10" x14ac:dyDescent="0.3">
      <c r="A95" s="222" t="s">
        <v>491</v>
      </c>
      <c r="B95" s="395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30"/>
      <c r="I95" s="15">
        <f t="shared" si="2"/>
        <v>3.54</v>
      </c>
      <c r="J95" s="15">
        <f t="shared" si="3"/>
        <v>81540.36</v>
      </c>
    </row>
    <row r="96" spans="1:10" x14ac:dyDescent="0.3">
      <c r="A96" s="222" t="s">
        <v>492</v>
      </c>
      <c r="B96" s="395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30"/>
      <c r="I96" s="15">
        <f t="shared" si="2"/>
        <v>4.72</v>
      </c>
      <c r="J96" s="15">
        <f t="shared" si="3"/>
        <v>42357.279999999999</v>
      </c>
    </row>
    <row r="97" spans="1:10" x14ac:dyDescent="0.3">
      <c r="A97" s="222" t="s">
        <v>493</v>
      </c>
      <c r="B97" s="395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30"/>
      <c r="I97" s="15">
        <f t="shared" si="2"/>
        <v>233.64</v>
      </c>
      <c r="J97" s="15">
        <f t="shared" si="3"/>
        <v>29438.639999999999</v>
      </c>
    </row>
    <row r="98" spans="1:10" x14ac:dyDescent="0.3">
      <c r="A98" s="222" t="s">
        <v>494</v>
      </c>
      <c r="B98" s="396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30"/>
      <c r="I98" s="15">
        <f t="shared" si="2"/>
        <v>53.1</v>
      </c>
      <c r="J98" s="15">
        <f t="shared" si="3"/>
        <v>471262.5</v>
      </c>
    </row>
    <row r="99" spans="1:10" x14ac:dyDescent="0.3">
      <c r="A99" s="222" t="s">
        <v>495</v>
      </c>
      <c r="B99" s="376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30"/>
      <c r="I99" s="15">
        <f>E99*0.18+E99</f>
        <v>11387</v>
      </c>
      <c r="J99" s="15">
        <f>D99*I99</f>
        <v>26987190</v>
      </c>
    </row>
    <row r="100" spans="1:10" ht="33" x14ac:dyDescent="0.3">
      <c r="A100" s="222" t="s">
        <v>496</v>
      </c>
      <c r="B100" s="376"/>
      <c r="C100" s="180" t="s">
        <v>991</v>
      </c>
      <c r="D100" s="19">
        <v>237</v>
      </c>
      <c r="E100" s="60"/>
      <c r="F100" s="31"/>
      <c r="G100" s="30" t="s">
        <v>999</v>
      </c>
      <c r="H100" s="30"/>
      <c r="I100" s="15"/>
      <c r="J100" s="15"/>
    </row>
    <row r="101" spans="1:10" ht="33" x14ac:dyDescent="0.3">
      <c r="A101" s="222" t="s">
        <v>497</v>
      </c>
      <c r="B101" s="376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30"/>
      <c r="I101" s="15">
        <f t="shared" ref="I101:I106" si="4">E101*0.18+E101</f>
        <v>6372</v>
      </c>
      <c r="J101" s="15">
        <f t="shared" ref="J101:J106" si="5">D101*I101</f>
        <v>4594212</v>
      </c>
    </row>
    <row r="102" spans="1:10" ht="33" x14ac:dyDescent="0.3">
      <c r="A102" s="222" t="s">
        <v>498</v>
      </c>
      <c r="B102" s="376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30"/>
      <c r="I102" s="15">
        <f t="shared" si="4"/>
        <v>31270</v>
      </c>
      <c r="J102" s="15">
        <f t="shared" si="5"/>
        <v>74422600</v>
      </c>
    </row>
    <row r="103" spans="1:10" ht="33" x14ac:dyDescent="0.3">
      <c r="A103" s="222" t="s">
        <v>499</v>
      </c>
      <c r="B103" s="376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30"/>
      <c r="I103" s="15">
        <f t="shared" si="4"/>
        <v>29028</v>
      </c>
      <c r="J103" s="15">
        <f t="shared" si="5"/>
        <v>6908664</v>
      </c>
    </row>
    <row r="104" spans="1:10" ht="49.5" x14ac:dyDescent="0.3">
      <c r="A104" s="222" t="s">
        <v>500</v>
      </c>
      <c r="B104" s="376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30"/>
      <c r="I104" s="15">
        <f t="shared" si="4"/>
        <v>11788.2</v>
      </c>
      <c r="J104" s="15">
        <f t="shared" si="5"/>
        <v>8534656.8000000007</v>
      </c>
    </row>
    <row r="105" spans="1:10" x14ac:dyDescent="0.3">
      <c r="A105" s="222" t="s">
        <v>501</v>
      </c>
      <c r="B105" s="376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30"/>
      <c r="I105" s="15">
        <f t="shared" si="4"/>
        <v>3776</v>
      </c>
      <c r="J105" s="15">
        <f t="shared" si="5"/>
        <v>8986880</v>
      </c>
    </row>
    <row r="106" spans="1:10" x14ac:dyDescent="0.3">
      <c r="A106" s="222" t="s">
        <v>502</v>
      </c>
      <c r="B106" s="376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30"/>
      <c r="I106" s="15">
        <f t="shared" si="4"/>
        <v>2348.1999999999998</v>
      </c>
      <c r="J106" s="15">
        <f t="shared" si="5"/>
        <v>5588716</v>
      </c>
    </row>
    <row r="107" spans="1:10" x14ac:dyDescent="0.3">
      <c r="A107" s="222" t="s">
        <v>503</v>
      </c>
      <c r="B107" s="391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181"/>
      <c r="I107" s="43">
        <f t="shared" si="2"/>
        <v>40.356000000000002</v>
      </c>
      <c r="J107" s="43">
        <f t="shared" si="3"/>
        <v>8878.32</v>
      </c>
    </row>
    <row r="108" spans="1:10" x14ac:dyDescent="0.3">
      <c r="A108" s="222" t="s">
        <v>504</v>
      </c>
      <c r="B108" s="391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181"/>
      <c r="I108" s="43">
        <f t="shared" si="2"/>
        <v>27.777200000000001</v>
      </c>
      <c r="J108" s="43">
        <f t="shared" si="3"/>
        <v>2777.7200000000003</v>
      </c>
    </row>
    <row r="109" spans="1:10" x14ac:dyDescent="0.3">
      <c r="A109" s="222" t="s">
        <v>505</v>
      </c>
      <c r="B109" s="22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30"/>
      <c r="I109" s="15">
        <f t="shared" si="2"/>
        <v>306.8</v>
      </c>
      <c r="J109" s="15">
        <f t="shared" si="3"/>
        <v>16843320</v>
      </c>
    </row>
    <row r="110" spans="1:10" x14ac:dyDescent="0.3">
      <c r="A110" s="222" t="s">
        <v>506</v>
      </c>
      <c r="B110" s="22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30"/>
      <c r="I110" s="15">
        <f t="shared" si="2"/>
        <v>306.8</v>
      </c>
      <c r="J110" s="15">
        <f t="shared" si="3"/>
        <v>7344178.4000000004</v>
      </c>
    </row>
    <row r="111" spans="1:10" x14ac:dyDescent="0.3">
      <c r="A111" s="222" t="s">
        <v>507</v>
      </c>
      <c r="B111" s="22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30"/>
      <c r="I111" s="15">
        <f>E111*0.18+E111</f>
        <v>19470</v>
      </c>
      <c r="J111" s="15">
        <f>D111*I111</f>
        <v>389400</v>
      </c>
    </row>
    <row r="112" spans="1:10" x14ac:dyDescent="0.3">
      <c r="A112" s="222" t="s">
        <v>508</v>
      </c>
      <c r="B112" s="22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30"/>
      <c r="I112" s="15">
        <f>E112*0.18+E112</f>
        <v>14160</v>
      </c>
      <c r="J112" s="15">
        <f>D112*I112</f>
        <v>283200</v>
      </c>
    </row>
    <row r="113" spans="1:10" x14ac:dyDescent="0.3">
      <c r="A113" s="222" t="s">
        <v>509</v>
      </c>
      <c r="B113" s="22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30"/>
      <c r="I113" s="15">
        <f t="shared" si="2"/>
        <v>413</v>
      </c>
      <c r="J113" s="15">
        <f t="shared" si="3"/>
        <v>826000</v>
      </c>
    </row>
    <row r="114" spans="1:10" x14ac:dyDescent="0.3">
      <c r="A114" s="222" t="s">
        <v>510</v>
      </c>
      <c r="B114" s="22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30"/>
      <c r="I114" s="15">
        <f t="shared" si="2"/>
        <v>13688</v>
      </c>
      <c r="J114" s="15">
        <f t="shared" si="3"/>
        <v>13688000</v>
      </c>
    </row>
    <row r="115" spans="1:10" x14ac:dyDescent="0.3">
      <c r="A115" s="222" t="s">
        <v>511</v>
      </c>
      <c r="B115" s="22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30"/>
      <c r="I115" s="15">
        <f>E115*0.18+E115</f>
        <v>19824</v>
      </c>
      <c r="J115" s="15">
        <f>D115*I115</f>
        <v>515424</v>
      </c>
    </row>
    <row r="116" spans="1:10" x14ac:dyDescent="0.3">
      <c r="A116" s="222" t="s">
        <v>512</v>
      </c>
      <c r="B116" s="22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30"/>
      <c r="I116" s="15">
        <f t="shared" si="2"/>
        <v>3658</v>
      </c>
      <c r="J116" s="15">
        <f t="shared" si="3"/>
        <v>153636</v>
      </c>
    </row>
    <row r="117" spans="1:10" x14ac:dyDescent="0.3">
      <c r="A117" s="222" t="s">
        <v>513</v>
      </c>
      <c r="B117" s="22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30"/>
      <c r="I117" s="15">
        <f t="shared" si="2"/>
        <v>2950</v>
      </c>
      <c r="J117" s="15">
        <f t="shared" si="3"/>
        <v>354000</v>
      </c>
    </row>
    <row r="118" spans="1:10" x14ac:dyDescent="0.3">
      <c r="A118" s="222" t="s">
        <v>514</v>
      </c>
      <c r="B118" s="22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30"/>
      <c r="I118" s="15">
        <f t="shared" si="2"/>
        <v>708</v>
      </c>
      <c r="J118" s="15">
        <f t="shared" si="3"/>
        <v>198240</v>
      </c>
    </row>
    <row r="119" spans="1:10" x14ac:dyDescent="0.3">
      <c r="A119" s="222" t="s">
        <v>515</v>
      </c>
      <c r="B119" s="22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30"/>
      <c r="I119" s="15">
        <f t="shared" si="2"/>
        <v>4838</v>
      </c>
      <c r="J119" s="15">
        <f t="shared" si="3"/>
        <v>280604</v>
      </c>
    </row>
    <row r="120" spans="1:10" x14ac:dyDescent="0.3">
      <c r="A120" s="222" t="s">
        <v>516</v>
      </c>
      <c r="B120" s="22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30"/>
      <c r="I120" s="15">
        <f t="shared" si="2"/>
        <v>424.8</v>
      </c>
      <c r="J120" s="15">
        <f t="shared" si="3"/>
        <v>110872.8</v>
      </c>
    </row>
    <row r="121" spans="1:10" x14ac:dyDescent="0.3">
      <c r="A121" s="222" t="s">
        <v>517</v>
      </c>
      <c r="B121" s="22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30"/>
      <c r="I121" s="15">
        <f t="shared" si="2"/>
        <v>82.6</v>
      </c>
      <c r="J121" s="15">
        <f t="shared" si="3"/>
        <v>6324929.7999999998</v>
      </c>
    </row>
    <row r="122" spans="1:10" x14ac:dyDescent="0.3">
      <c r="A122" s="222" t="s">
        <v>518</v>
      </c>
      <c r="B122" s="22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30"/>
      <c r="I122" s="15">
        <f t="shared" si="2"/>
        <v>236</v>
      </c>
      <c r="J122" s="15">
        <f t="shared" si="3"/>
        <v>25092228</v>
      </c>
    </row>
    <row r="123" spans="1:10" x14ac:dyDescent="0.3">
      <c r="A123" s="222" t="s">
        <v>519</v>
      </c>
      <c r="B123" s="22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30"/>
      <c r="I123" s="15">
        <f t="shared" si="2"/>
        <v>10974</v>
      </c>
      <c r="J123" s="15">
        <f t="shared" si="3"/>
        <v>746232</v>
      </c>
    </row>
    <row r="124" spans="1:10" x14ac:dyDescent="0.3">
      <c r="A124" s="222" t="s">
        <v>520</v>
      </c>
      <c r="B124" s="22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30"/>
      <c r="I124" s="15">
        <f t="shared" si="2"/>
        <v>381.14</v>
      </c>
      <c r="J124" s="15">
        <f t="shared" si="3"/>
        <v>3011006</v>
      </c>
    </row>
    <row r="125" spans="1:10" x14ac:dyDescent="0.3">
      <c r="A125" s="222" t="s">
        <v>521</v>
      </c>
      <c r="B125" s="22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30"/>
      <c r="I125" s="15">
        <f t="shared" si="2"/>
        <v>382.32</v>
      </c>
      <c r="J125" s="15">
        <f t="shared" si="3"/>
        <v>152928</v>
      </c>
    </row>
    <row r="126" spans="1:10" x14ac:dyDescent="0.3">
      <c r="A126" s="222" t="s">
        <v>522</v>
      </c>
      <c r="B126" s="22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30"/>
      <c r="I126" s="15">
        <f t="shared" si="2"/>
        <v>5062.2</v>
      </c>
      <c r="J126" s="15">
        <f t="shared" si="3"/>
        <v>5062200</v>
      </c>
    </row>
    <row r="127" spans="1:10" x14ac:dyDescent="0.3">
      <c r="A127" s="222" t="s">
        <v>523</v>
      </c>
      <c r="B127" s="22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30"/>
      <c r="I127" s="15">
        <f t="shared" si="2"/>
        <v>826</v>
      </c>
      <c r="J127" s="15">
        <f t="shared" si="3"/>
        <v>908600</v>
      </c>
    </row>
    <row r="128" spans="1:10" x14ac:dyDescent="0.3">
      <c r="A128" s="222" t="s">
        <v>524</v>
      </c>
      <c r="B128" s="22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30"/>
      <c r="I128" s="15">
        <f t="shared" si="2"/>
        <v>277.3</v>
      </c>
      <c r="J128" s="15">
        <f t="shared" si="3"/>
        <v>87349.5</v>
      </c>
    </row>
    <row r="129" spans="1:10" x14ac:dyDescent="0.3">
      <c r="A129" s="222" t="s">
        <v>525</v>
      </c>
      <c r="B129" s="22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30"/>
      <c r="I129" s="15">
        <f t="shared" si="2"/>
        <v>354</v>
      </c>
      <c r="J129" s="15">
        <f t="shared" si="3"/>
        <v>125670</v>
      </c>
    </row>
    <row r="130" spans="1:10" x14ac:dyDescent="0.3">
      <c r="A130" s="222" t="s">
        <v>526</v>
      </c>
      <c r="B130" s="22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30"/>
      <c r="I130" s="15">
        <f t="shared" si="2"/>
        <v>4720</v>
      </c>
      <c r="J130" s="15">
        <f t="shared" si="3"/>
        <v>585280</v>
      </c>
    </row>
    <row r="131" spans="1:10" x14ac:dyDescent="0.3">
      <c r="A131" s="222" t="s">
        <v>527</v>
      </c>
      <c r="B131" s="22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30"/>
      <c r="I131" s="15">
        <f t="shared" si="2"/>
        <v>4720</v>
      </c>
      <c r="J131" s="15">
        <f t="shared" si="3"/>
        <v>174640</v>
      </c>
    </row>
    <row r="132" spans="1:10" x14ac:dyDescent="0.3">
      <c r="A132" s="222" t="s">
        <v>528</v>
      </c>
      <c r="B132" s="22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30"/>
      <c r="I132" s="15">
        <f t="shared" si="2"/>
        <v>1416</v>
      </c>
      <c r="J132" s="15">
        <f t="shared" si="3"/>
        <v>84960</v>
      </c>
    </row>
    <row r="133" spans="1:10" x14ac:dyDescent="0.3">
      <c r="A133" s="222" t="s">
        <v>529</v>
      </c>
      <c r="B133" s="22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30"/>
      <c r="I133" s="15">
        <f t="shared" si="2"/>
        <v>47970.54</v>
      </c>
      <c r="J133" s="15">
        <f t="shared" si="3"/>
        <v>575646.48</v>
      </c>
    </row>
    <row r="134" spans="1:10" x14ac:dyDescent="0.3">
      <c r="A134" s="222" t="s">
        <v>530</v>
      </c>
      <c r="B134" s="22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30"/>
      <c r="I134" s="15">
        <f t="shared" si="2"/>
        <v>4307</v>
      </c>
      <c r="J134" s="15">
        <f t="shared" si="3"/>
        <v>8614</v>
      </c>
    </row>
    <row r="135" spans="1:10" x14ac:dyDescent="0.3">
      <c r="A135" s="222" t="s">
        <v>531</v>
      </c>
      <c r="B135" s="22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30"/>
      <c r="I135" s="15">
        <f t="shared" si="2"/>
        <v>1118.1207999999999</v>
      </c>
      <c r="J135" s="15">
        <f t="shared" si="3"/>
        <v>2012617.44</v>
      </c>
    </row>
    <row r="136" spans="1:10" x14ac:dyDescent="0.3">
      <c r="A136" s="222" t="s">
        <v>532</v>
      </c>
      <c r="B136" s="22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30"/>
      <c r="I136" s="15">
        <f t="shared" si="2"/>
        <v>55.46</v>
      </c>
      <c r="J136" s="15">
        <f t="shared" si="3"/>
        <v>27730</v>
      </c>
    </row>
    <row r="137" spans="1:10" x14ac:dyDescent="0.3">
      <c r="A137" s="222" t="s">
        <v>533</v>
      </c>
      <c r="B137" s="22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30"/>
      <c r="I137" s="15">
        <f t="shared" si="2"/>
        <v>1416</v>
      </c>
      <c r="J137" s="15">
        <f t="shared" si="3"/>
        <v>45312</v>
      </c>
    </row>
    <row r="138" spans="1:10" x14ac:dyDescent="0.3">
      <c r="A138" s="22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30"/>
      <c r="I138" s="15">
        <f t="shared" si="2"/>
        <v>2478</v>
      </c>
      <c r="J138" s="15">
        <f t="shared" si="3"/>
        <v>12390</v>
      </c>
    </row>
    <row r="139" spans="1:10" x14ac:dyDescent="0.3">
      <c r="A139" s="222" t="s">
        <v>535</v>
      </c>
      <c r="B139" s="22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30"/>
      <c r="I139" s="15">
        <f t="shared" si="2"/>
        <v>9204</v>
      </c>
      <c r="J139" s="15">
        <f t="shared" si="3"/>
        <v>9204</v>
      </c>
    </row>
    <row r="140" spans="1:10" x14ac:dyDescent="0.3">
      <c r="A140" s="222" t="s">
        <v>536</v>
      </c>
      <c r="B140" s="22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30"/>
      <c r="I140" s="15">
        <f t="shared" si="2"/>
        <v>9558</v>
      </c>
      <c r="J140" s="15">
        <f t="shared" si="3"/>
        <v>133812</v>
      </c>
    </row>
    <row r="141" spans="1:10" x14ac:dyDescent="0.3">
      <c r="A141" s="222" t="s">
        <v>537</v>
      </c>
      <c r="B141" s="22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30"/>
      <c r="I141" s="15">
        <f t="shared" si="2"/>
        <v>4891.1000000000004</v>
      </c>
      <c r="J141" s="15">
        <f t="shared" si="3"/>
        <v>34237.700000000004</v>
      </c>
    </row>
    <row r="142" spans="1:10" x14ac:dyDescent="0.3">
      <c r="A142" s="222" t="s">
        <v>538</v>
      </c>
      <c r="B142" s="22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30"/>
      <c r="I142" s="15">
        <f t="shared" si="2"/>
        <v>16874</v>
      </c>
      <c r="J142" s="15">
        <f t="shared" si="3"/>
        <v>320606</v>
      </c>
    </row>
    <row r="143" spans="1:10" x14ac:dyDescent="0.3">
      <c r="A143" s="222" t="s">
        <v>539</v>
      </c>
      <c r="B143" s="22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30"/>
      <c r="I143" s="15">
        <f t="shared" si="2"/>
        <v>5664</v>
      </c>
      <c r="J143" s="15">
        <f t="shared" si="3"/>
        <v>28320</v>
      </c>
    </row>
    <row r="144" spans="1:10" x14ac:dyDescent="0.3">
      <c r="A144" s="222" t="s">
        <v>540</v>
      </c>
      <c r="B144" s="22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30"/>
      <c r="I144" s="15">
        <f t="shared" si="2"/>
        <v>8850</v>
      </c>
      <c r="J144" s="15">
        <f t="shared" si="3"/>
        <v>8850</v>
      </c>
    </row>
    <row r="145" spans="1:10" x14ac:dyDescent="0.3">
      <c r="A145" s="222" t="s">
        <v>541</v>
      </c>
      <c r="B145" s="22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30"/>
      <c r="I145" s="15">
        <f t="shared" si="2"/>
        <v>9204</v>
      </c>
      <c r="J145" s="15">
        <f t="shared" si="3"/>
        <v>82836</v>
      </c>
    </row>
    <row r="146" spans="1:10" x14ac:dyDescent="0.3">
      <c r="A146" s="222" t="s">
        <v>542</v>
      </c>
      <c r="B146" s="22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30"/>
      <c r="I146" s="15">
        <f t="shared" ref="I146:I178" si="6">E146*0.18+E146</f>
        <v>2832</v>
      </c>
      <c r="J146" s="15">
        <f t="shared" ref="J146:J179" si="7">D146*I146</f>
        <v>141600</v>
      </c>
    </row>
    <row r="147" spans="1:10" x14ac:dyDescent="0.3">
      <c r="A147" s="222" t="s">
        <v>543</v>
      </c>
      <c r="B147" s="22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30"/>
      <c r="I147" s="15">
        <f t="shared" si="6"/>
        <v>46610</v>
      </c>
      <c r="J147" s="15">
        <f t="shared" si="7"/>
        <v>186440</v>
      </c>
    </row>
    <row r="148" spans="1:10" x14ac:dyDescent="0.3">
      <c r="A148" s="222" t="s">
        <v>544</v>
      </c>
      <c r="B148" s="22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30"/>
      <c r="I148" s="15">
        <f t="shared" si="6"/>
        <v>79.06</v>
      </c>
      <c r="J148" s="15">
        <f t="shared" si="7"/>
        <v>158120</v>
      </c>
    </row>
    <row r="149" spans="1:10" x14ac:dyDescent="0.3">
      <c r="A149" s="222" t="s">
        <v>545</v>
      </c>
      <c r="B149" s="22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30"/>
      <c r="I149" s="15">
        <f t="shared" si="6"/>
        <v>354</v>
      </c>
      <c r="J149" s="15">
        <f t="shared" si="7"/>
        <v>229392</v>
      </c>
    </row>
    <row r="150" spans="1:10" x14ac:dyDescent="0.3">
      <c r="A150" s="222" t="s">
        <v>546</v>
      </c>
      <c r="B150" s="22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30"/>
      <c r="I150" s="15">
        <f t="shared" si="6"/>
        <v>413</v>
      </c>
      <c r="J150" s="15">
        <f t="shared" si="7"/>
        <v>413000</v>
      </c>
    </row>
    <row r="151" spans="1:10" x14ac:dyDescent="0.3">
      <c r="A151" s="222" t="s">
        <v>547</v>
      </c>
      <c r="B151" s="22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30"/>
      <c r="I151" s="15">
        <f t="shared" si="6"/>
        <v>43.66</v>
      </c>
      <c r="J151" s="15">
        <f t="shared" si="7"/>
        <v>78588</v>
      </c>
    </row>
    <row r="152" spans="1:10" x14ac:dyDescent="0.3">
      <c r="A152" s="222" t="s">
        <v>548</v>
      </c>
      <c r="B152" s="22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30"/>
      <c r="I152" s="15">
        <f t="shared" si="6"/>
        <v>295</v>
      </c>
      <c r="J152" s="15">
        <f t="shared" si="7"/>
        <v>295000</v>
      </c>
    </row>
    <row r="153" spans="1:10" x14ac:dyDescent="0.3">
      <c r="A153" s="222" t="s">
        <v>549</v>
      </c>
      <c r="B153" s="22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30"/>
      <c r="I153" s="15">
        <f t="shared" si="6"/>
        <v>79.06</v>
      </c>
      <c r="J153" s="15">
        <f t="shared" si="7"/>
        <v>237180</v>
      </c>
    </row>
    <row r="154" spans="1:10" ht="33" x14ac:dyDescent="0.3">
      <c r="A154" s="222" t="s">
        <v>550</v>
      </c>
      <c r="B154" s="22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30"/>
      <c r="I154" s="15">
        <f t="shared" si="6"/>
        <v>4594.92</v>
      </c>
      <c r="J154" s="15">
        <f t="shared" si="7"/>
        <v>4594.92</v>
      </c>
    </row>
    <row r="155" spans="1:10" x14ac:dyDescent="0.3">
      <c r="A155" s="222" t="s">
        <v>551</v>
      </c>
      <c r="B155" s="22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30"/>
      <c r="I155" s="15">
        <f t="shared" si="6"/>
        <v>41064</v>
      </c>
      <c r="J155" s="15">
        <f t="shared" si="7"/>
        <v>82128</v>
      </c>
    </row>
    <row r="156" spans="1:10" ht="33" x14ac:dyDescent="0.3">
      <c r="A156" s="222" t="s">
        <v>552</v>
      </c>
      <c r="B156" s="22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30"/>
      <c r="I156" s="15">
        <f t="shared" si="6"/>
        <v>5197.8999999999996</v>
      </c>
      <c r="J156" s="15">
        <f t="shared" si="7"/>
        <v>5197.8999999999996</v>
      </c>
    </row>
    <row r="157" spans="1:10" x14ac:dyDescent="0.3">
      <c r="A157" s="222" t="s">
        <v>553</v>
      </c>
      <c r="B157" s="22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30"/>
      <c r="I157" s="15">
        <f t="shared" si="6"/>
        <v>69006.399999999994</v>
      </c>
      <c r="J157" s="15">
        <f t="shared" si="7"/>
        <v>138012.79999999999</v>
      </c>
    </row>
    <row r="158" spans="1:10" x14ac:dyDescent="0.3">
      <c r="A158" s="222" t="s">
        <v>554</v>
      </c>
      <c r="B158" s="22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30"/>
      <c r="I158" s="15">
        <f t="shared" si="6"/>
        <v>2141.6999999999998</v>
      </c>
      <c r="J158" s="15">
        <f t="shared" si="7"/>
        <v>4283.3999999999996</v>
      </c>
    </row>
    <row r="159" spans="1:10" x14ac:dyDescent="0.3">
      <c r="A159" s="222" t="s">
        <v>555</v>
      </c>
      <c r="B159" s="22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30"/>
      <c r="I159" s="15">
        <f t="shared" si="6"/>
        <v>279058.2</v>
      </c>
      <c r="J159" s="15">
        <f t="shared" si="7"/>
        <v>279058.2</v>
      </c>
    </row>
    <row r="160" spans="1:10" x14ac:dyDescent="0.3">
      <c r="A160" s="222" t="s">
        <v>556</v>
      </c>
      <c r="B160" s="22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30"/>
      <c r="I160" s="15">
        <f t="shared" si="6"/>
        <v>188.8</v>
      </c>
      <c r="J160" s="15">
        <f t="shared" si="7"/>
        <v>18880</v>
      </c>
    </row>
    <row r="161" spans="1:10" x14ac:dyDescent="0.3">
      <c r="A161" s="222" t="s">
        <v>557</v>
      </c>
      <c r="B161" s="22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30"/>
      <c r="I161" s="15">
        <f t="shared" si="6"/>
        <v>236</v>
      </c>
      <c r="J161" s="15">
        <f t="shared" si="7"/>
        <v>14160000</v>
      </c>
    </row>
    <row r="162" spans="1:10" x14ac:dyDescent="0.3">
      <c r="A162" s="222" t="s">
        <v>558</v>
      </c>
      <c r="B162" s="22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30"/>
      <c r="I162" s="15">
        <f t="shared" si="6"/>
        <v>130.97999999999999</v>
      </c>
      <c r="J162" s="15">
        <f t="shared" si="7"/>
        <v>6156.0599999999995</v>
      </c>
    </row>
    <row r="163" spans="1:10" x14ac:dyDescent="0.3">
      <c r="A163" s="222" t="s">
        <v>559</v>
      </c>
      <c r="B163" s="22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30"/>
      <c r="I163" s="15">
        <f t="shared" si="6"/>
        <v>212.4</v>
      </c>
      <c r="J163" s="15">
        <f t="shared" si="7"/>
        <v>12956.4</v>
      </c>
    </row>
    <row r="164" spans="1:10" x14ac:dyDescent="0.3">
      <c r="A164" s="222" t="s">
        <v>560</v>
      </c>
      <c r="B164" s="22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30"/>
      <c r="I164" s="15">
        <f t="shared" si="6"/>
        <v>107.38</v>
      </c>
      <c r="J164" s="15">
        <f t="shared" si="7"/>
        <v>294221.2</v>
      </c>
    </row>
    <row r="165" spans="1:10" x14ac:dyDescent="0.3">
      <c r="A165" s="222" t="s">
        <v>561</v>
      </c>
      <c r="B165" s="22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30"/>
      <c r="I165" s="15">
        <f t="shared" si="6"/>
        <v>135.69999999999999</v>
      </c>
      <c r="J165" s="15">
        <f t="shared" si="7"/>
        <v>18998</v>
      </c>
    </row>
    <row r="166" spans="1:10" x14ac:dyDescent="0.3">
      <c r="A166" s="222" t="s">
        <v>562</v>
      </c>
      <c r="B166" s="22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30"/>
      <c r="I166" s="15">
        <f t="shared" si="6"/>
        <v>130.97999999999999</v>
      </c>
      <c r="J166" s="15">
        <f t="shared" si="7"/>
        <v>52130.039999999994</v>
      </c>
    </row>
    <row r="167" spans="1:10" x14ac:dyDescent="0.3">
      <c r="A167" s="222" t="s">
        <v>563</v>
      </c>
      <c r="B167" s="22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30"/>
      <c r="I167" s="15">
        <f t="shared" si="6"/>
        <v>136.88</v>
      </c>
      <c r="J167" s="15">
        <f t="shared" si="7"/>
        <v>1642.56</v>
      </c>
    </row>
    <row r="168" spans="1:10" x14ac:dyDescent="0.3">
      <c r="A168" s="222" t="s">
        <v>564</v>
      </c>
      <c r="B168" s="22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30"/>
      <c r="I168" s="15">
        <f t="shared" si="6"/>
        <v>147.5</v>
      </c>
      <c r="J168" s="15">
        <f t="shared" si="7"/>
        <v>16225</v>
      </c>
    </row>
    <row r="169" spans="1:10" x14ac:dyDescent="0.3">
      <c r="A169" s="222" t="s">
        <v>565</v>
      </c>
      <c r="B169" s="22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30"/>
      <c r="I169" s="15">
        <f t="shared" si="6"/>
        <v>89.68</v>
      </c>
      <c r="J169" s="15">
        <f t="shared" si="7"/>
        <v>49324.000000000007</v>
      </c>
    </row>
    <row r="170" spans="1:10" x14ac:dyDescent="0.3">
      <c r="A170" s="222" t="s">
        <v>566</v>
      </c>
      <c r="B170" s="22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30"/>
      <c r="I170" s="15">
        <f t="shared" si="6"/>
        <v>236</v>
      </c>
      <c r="J170" s="15">
        <f t="shared" si="7"/>
        <v>16520</v>
      </c>
    </row>
    <row r="171" spans="1:10" x14ac:dyDescent="0.3">
      <c r="A171" s="222" t="s">
        <v>567</v>
      </c>
      <c r="B171" s="22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30"/>
      <c r="I171" s="15">
        <f t="shared" si="6"/>
        <v>231.28</v>
      </c>
      <c r="J171" s="15">
        <f t="shared" si="7"/>
        <v>4856.88</v>
      </c>
    </row>
    <row r="172" spans="1:10" x14ac:dyDescent="0.3">
      <c r="A172" s="222" t="s">
        <v>568</v>
      </c>
      <c r="B172" s="22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30"/>
      <c r="I172" s="15">
        <f t="shared" si="6"/>
        <v>156.94</v>
      </c>
      <c r="J172" s="15">
        <f t="shared" si="7"/>
        <v>40176.639999999999</v>
      </c>
    </row>
    <row r="173" spans="1:10" x14ac:dyDescent="0.3">
      <c r="A173" s="222" t="s">
        <v>569</v>
      </c>
      <c r="B173" s="22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30"/>
      <c r="I173" s="15">
        <f t="shared" si="6"/>
        <v>44.84</v>
      </c>
      <c r="J173" s="15">
        <f t="shared" si="7"/>
        <v>161424</v>
      </c>
    </row>
    <row r="174" spans="1:10" x14ac:dyDescent="0.3">
      <c r="A174" s="222" t="s">
        <v>570</v>
      </c>
      <c r="B174" s="22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30"/>
      <c r="I174" s="15">
        <f t="shared" si="6"/>
        <v>1298</v>
      </c>
      <c r="J174" s="15">
        <f t="shared" si="7"/>
        <v>38940</v>
      </c>
    </row>
    <row r="175" spans="1:10" x14ac:dyDescent="0.3">
      <c r="A175" s="222" t="s">
        <v>571</v>
      </c>
      <c r="B175" s="22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30"/>
      <c r="I175" s="15">
        <f t="shared" si="6"/>
        <v>48.38</v>
      </c>
      <c r="J175" s="15">
        <f t="shared" si="7"/>
        <v>31108.34</v>
      </c>
    </row>
    <row r="176" spans="1:10" x14ac:dyDescent="0.3">
      <c r="A176" s="222" t="s">
        <v>572</v>
      </c>
      <c r="B176" s="22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30"/>
      <c r="I176" s="15">
        <f t="shared" si="6"/>
        <v>56.64</v>
      </c>
      <c r="J176" s="15">
        <f t="shared" si="7"/>
        <v>33984</v>
      </c>
    </row>
    <row r="177" spans="1:10" x14ac:dyDescent="0.3">
      <c r="A177" s="222" t="s">
        <v>573</v>
      </c>
      <c r="B177" s="22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30"/>
      <c r="I177" s="15">
        <f t="shared" si="6"/>
        <v>225.38</v>
      </c>
      <c r="J177" s="15">
        <f t="shared" si="7"/>
        <v>47329.799999999996</v>
      </c>
    </row>
    <row r="178" spans="1:10" x14ac:dyDescent="0.3">
      <c r="A178" s="222" t="s">
        <v>574</v>
      </c>
      <c r="B178" s="22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30"/>
      <c r="I178" s="15">
        <f t="shared" si="6"/>
        <v>30.68</v>
      </c>
      <c r="J178" s="15">
        <f t="shared" si="7"/>
        <v>239304</v>
      </c>
    </row>
    <row r="179" spans="1:10" x14ac:dyDescent="0.3">
      <c r="A179" s="222" t="s">
        <v>575</v>
      </c>
      <c r="B179" s="222"/>
      <c r="C179" s="67" t="s">
        <v>775</v>
      </c>
      <c r="D179" s="151">
        <v>1</v>
      </c>
      <c r="E179" s="30"/>
      <c r="F179" s="31" t="s">
        <v>353</v>
      </c>
      <c r="G179" s="30"/>
      <c r="H179" s="30"/>
      <c r="I179" s="15">
        <v>70000</v>
      </c>
      <c r="J179" s="15">
        <f t="shared" si="7"/>
        <v>70000</v>
      </c>
    </row>
    <row r="180" spans="1:10" ht="49.5" x14ac:dyDescent="0.3">
      <c r="A180" s="222" t="s">
        <v>576</v>
      </c>
      <c r="B180" s="222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30"/>
      <c r="I180" s="15">
        <f t="shared" ref="I180:I197" si="8">E180*0.18</f>
        <v>80.73</v>
      </c>
      <c r="J180" s="15">
        <f t="shared" ref="J180:J197" si="9">I180+E180*D180</f>
        <v>40445.730000000003</v>
      </c>
    </row>
    <row r="181" spans="1:10" x14ac:dyDescent="0.3">
      <c r="A181" s="222" t="s">
        <v>577</v>
      </c>
      <c r="B181" s="222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30" t="s">
        <v>1143</v>
      </c>
      <c r="I181" s="15">
        <f t="shared" si="8"/>
        <v>1107</v>
      </c>
      <c r="J181" s="15">
        <f t="shared" si="9"/>
        <v>1108107</v>
      </c>
    </row>
    <row r="182" spans="1:10" x14ac:dyDescent="0.3">
      <c r="A182" s="222" t="s">
        <v>579</v>
      </c>
      <c r="B182" s="222"/>
      <c r="C182" s="201" t="s">
        <v>1091</v>
      </c>
      <c r="D182" s="150">
        <v>60</v>
      </c>
      <c r="E182" s="60">
        <v>28892</v>
      </c>
      <c r="F182" s="61"/>
      <c r="G182" s="30" t="s">
        <v>1093</v>
      </c>
      <c r="H182" s="30" t="s">
        <v>1142</v>
      </c>
      <c r="I182" s="15">
        <f t="shared" si="8"/>
        <v>5200.5599999999995</v>
      </c>
      <c r="J182" s="15">
        <f t="shared" si="9"/>
        <v>1738720.56</v>
      </c>
    </row>
    <row r="183" spans="1:10" x14ac:dyDescent="0.3">
      <c r="A183" s="222" t="s">
        <v>580</v>
      </c>
      <c r="B183" s="222"/>
      <c r="C183" s="201" t="s">
        <v>1092</v>
      </c>
      <c r="D183" s="150">
        <v>60</v>
      </c>
      <c r="E183" s="60">
        <v>4546</v>
      </c>
      <c r="F183" s="61"/>
      <c r="G183" s="30" t="s">
        <v>1093</v>
      </c>
      <c r="H183" s="30" t="s">
        <v>1142</v>
      </c>
      <c r="I183" s="15">
        <f t="shared" si="8"/>
        <v>818.28</v>
      </c>
      <c r="J183" s="15">
        <f t="shared" si="9"/>
        <v>273578.28000000003</v>
      </c>
    </row>
    <row r="184" spans="1:10" ht="33" x14ac:dyDescent="0.3">
      <c r="A184" s="222" t="s">
        <v>581</v>
      </c>
      <c r="B184" s="222"/>
      <c r="C184" s="201" t="s">
        <v>1094</v>
      </c>
      <c r="D184" s="150">
        <v>17</v>
      </c>
      <c r="E184" s="60">
        <v>170841.42</v>
      </c>
      <c r="F184" s="61"/>
      <c r="G184" s="30" t="s">
        <v>1095</v>
      </c>
      <c r="H184" s="30" t="s">
        <v>1142</v>
      </c>
      <c r="I184" s="15">
        <f t="shared" si="8"/>
        <v>30751.455600000001</v>
      </c>
      <c r="J184" s="15">
        <f t="shared" si="9"/>
        <v>2935055.5956000001</v>
      </c>
    </row>
    <row r="185" spans="1:10" x14ac:dyDescent="0.3">
      <c r="A185" s="222" t="s">
        <v>582</v>
      </c>
      <c r="B185" s="222"/>
      <c r="C185" s="201" t="s">
        <v>1097</v>
      </c>
      <c r="D185" s="150">
        <v>16</v>
      </c>
      <c r="E185" s="60">
        <v>29981.17</v>
      </c>
      <c r="F185" s="61"/>
      <c r="G185" s="30" t="s">
        <v>1096</v>
      </c>
      <c r="H185" s="30" t="s">
        <v>1142</v>
      </c>
      <c r="I185" s="15">
        <f t="shared" si="8"/>
        <v>5396.6105999999991</v>
      </c>
      <c r="J185" s="15">
        <f t="shared" si="9"/>
        <v>485095.33059999999</v>
      </c>
    </row>
    <row r="186" spans="1:10" x14ac:dyDescent="0.3">
      <c r="A186" s="222" t="s">
        <v>583</v>
      </c>
      <c r="B186" s="222"/>
      <c r="C186" s="201" t="s">
        <v>1104</v>
      </c>
      <c r="D186" s="150">
        <v>16</v>
      </c>
      <c r="E186" s="60">
        <v>4968</v>
      </c>
      <c r="F186" s="61"/>
      <c r="G186" s="30" t="s">
        <v>1096</v>
      </c>
      <c r="H186" s="30" t="s">
        <v>1142</v>
      </c>
      <c r="I186" s="15">
        <f t="shared" si="8"/>
        <v>894.24</v>
      </c>
      <c r="J186" s="15">
        <f t="shared" si="9"/>
        <v>80382.240000000005</v>
      </c>
    </row>
    <row r="187" spans="1:10" ht="33" x14ac:dyDescent="0.3">
      <c r="A187" s="222" t="s">
        <v>584</v>
      </c>
      <c r="B187" s="222"/>
      <c r="C187" s="201" t="s">
        <v>1098</v>
      </c>
      <c r="D187" s="150">
        <v>24</v>
      </c>
      <c r="E187" s="60">
        <v>51175</v>
      </c>
      <c r="F187" s="61"/>
      <c r="G187" s="30" t="s">
        <v>1096</v>
      </c>
      <c r="H187" s="30" t="s">
        <v>1142</v>
      </c>
      <c r="I187" s="15">
        <f t="shared" si="8"/>
        <v>9211.5</v>
      </c>
      <c r="J187" s="15">
        <f t="shared" si="9"/>
        <v>1237411.5</v>
      </c>
    </row>
    <row r="188" spans="1:10" ht="33" x14ac:dyDescent="0.3">
      <c r="A188" s="222" t="s">
        <v>585</v>
      </c>
      <c r="B188" s="222"/>
      <c r="C188" s="201" t="s">
        <v>1099</v>
      </c>
      <c r="D188" s="150">
        <v>2</v>
      </c>
      <c r="E188" s="60">
        <v>114425</v>
      </c>
      <c r="F188" s="61"/>
      <c r="G188" s="30" t="s">
        <v>1096</v>
      </c>
      <c r="H188" s="30" t="s">
        <v>1142</v>
      </c>
      <c r="I188" s="15">
        <f t="shared" si="8"/>
        <v>20596.5</v>
      </c>
      <c r="J188" s="15">
        <f t="shared" si="9"/>
        <v>249446.5</v>
      </c>
    </row>
    <row r="189" spans="1:10" ht="33" x14ac:dyDescent="0.3">
      <c r="A189" s="222" t="s">
        <v>586</v>
      </c>
      <c r="B189" s="222"/>
      <c r="C189" s="201" t="s">
        <v>1100</v>
      </c>
      <c r="D189" s="150">
        <v>5</v>
      </c>
      <c r="E189" s="60">
        <v>114425</v>
      </c>
      <c r="F189" s="61"/>
      <c r="G189" s="30" t="s">
        <v>1096</v>
      </c>
      <c r="H189" s="30" t="s">
        <v>1142</v>
      </c>
      <c r="I189" s="15">
        <f t="shared" si="8"/>
        <v>20596.5</v>
      </c>
      <c r="J189" s="15">
        <f t="shared" si="9"/>
        <v>592721.5</v>
      </c>
    </row>
    <row r="190" spans="1:10" x14ac:dyDescent="0.3">
      <c r="A190" s="222" t="s">
        <v>587</v>
      </c>
      <c r="B190" s="222"/>
      <c r="C190" s="201" t="s">
        <v>1101</v>
      </c>
      <c r="D190" s="150">
        <v>1</v>
      </c>
      <c r="E190" s="60">
        <v>126500</v>
      </c>
      <c r="F190" s="61"/>
      <c r="G190" s="30" t="s">
        <v>1096</v>
      </c>
      <c r="H190" s="30" t="s">
        <v>1142</v>
      </c>
      <c r="I190" s="15">
        <f t="shared" si="8"/>
        <v>22770</v>
      </c>
      <c r="J190" s="15">
        <f t="shared" si="9"/>
        <v>149270</v>
      </c>
    </row>
    <row r="191" spans="1:10" x14ac:dyDescent="0.3">
      <c r="A191" s="222" t="s">
        <v>588</v>
      </c>
      <c r="B191" s="222"/>
      <c r="C191" s="201" t="s">
        <v>1102</v>
      </c>
      <c r="D191" s="150">
        <v>2</v>
      </c>
      <c r="E191" s="60">
        <v>5130</v>
      </c>
      <c r="F191" s="61"/>
      <c r="G191" s="30" t="s">
        <v>1096</v>
      </c>
      <c r="H191" s="30" t="s">
        <v>1142</v>
      </c>
      <c r="I191" s="15">
        <f t="shared" si="8"/>
        <v>923.4</v>
      </c>
      <c r="J191" s="15">
        <f t="shared" si="9"/>
        <v>11183.4</v>
      </c>
    </row>
    <row r="192" spans="1:10" x14ac:dyDescent="0.3">
      <c r="A192" s="222" t="s">
        <v>589</v>
      </c>
      <c r="B192" s="222"/>
      <c r="C192" s="201" t="s">
        <v>1103</v>
      </c>
      <c r="D192" s="150">
        <v>1</v>
      </c>
      <c r="E192" s="60">
        <v>178656</v>
      </c>
      <c r="F192" s="61"/>
      <c r="G192" s="30" t="s">
        <v>1096</v>
      </c>
      <c r="H192" s="30" t="s">
        <v>1142</v>
      </c>
      <c r="I192" s="15">
        <f t="shared" si="8"/>
        <v>32158.079999999998</v>
      </c>
      <c r="J192" s="15">
        <f t="shared" si="9"/>
        <v>210814.07999999999</v>
      </c>
    </row>
    <row r="193" spans="1:10" ht="33" x14ac:dyDescent="0.3">
      <c r="A193" s="222" t="s">
        <v>590</v>
      </c>
      <c r="B193" s="222"/>
      <c r="C193" s="201" t="s">
        <v>1105</v>
      </c>
      <c r="D193" s="150">
        <v>5</v>
      </c>
      <c r="E193" s="60">
        <v>27800</v>
      </c>
      <c r="F193" s="61"/>
      <c r="G193" s="30" t="s">
        <v>1096</v>
      </c>
      <c r="H193" s="30" t="s">
        <v>1142</v>
      </c>
      <c r="I193" s="15">
        <f t="shared" si="8"/>
        <v>5004</v>
      </c>
      <c r="J193" s="15">
        <f t="shared" si="9"/>
        <v>144004</v>
      </c>
    </row>
    <row r="194" spans="1:10" x14ac:dyDescent="0.3">
      <c r="A194" s="222" t="s">
        <v>1077</v>
      </c>
      <c r="B194" s="222"/>
      <c r="C194" s="201" t="s">
        <v>1106</v>
      </c>
      <c r="D194" s="150">
        <v>1</v>
      </c>
      <c r="E194" s="60">
        <v>62677.11</v>
      </c>
      <c r="F194" s="61"/>
      <c r="G194" s="30" t="s">
        <v>1096</v>
      </c>
      <c r="H194" s="30" t="s">
        <v>1142</v>
      </c>
      <c r="I194" s="15">
        <f t="shared" si="8"/>
        <v>11281.879799999999</v>
      </c>
      <c r="J194" s="15">
        <f t="shared" si="9"/>
        <v>73958.989799999996</v>
      </c>
    </row>
    <row r="195" spans="1:10" x14ac:dyDescent="0.3">
      <c r="A195" s="222" t="s">
        <v>1078</v>
      </c>
      <c r="B195" s="222"/>
      <c r="C195" s="201" t="s">
        <v>1107</v>
      </c>
      <c r="D195" s="150">
        <v>1</v>
      </c>
      <c r="E195" s="60">
        <v>10945</v>
      </c>
      <c r="F195" s="61"/>
      <c r="G195" s="30" t="s">
        <v>1096</v>
      </c>
      <c r="H195" s="30" t="s">
        <v>1142</v>
      </c>
      <c r="I195" s="15">
        <f t="shared" si="8"/>
        <v>1970.1</v>
      </c>
      <c r="J195" s="15">
        <f t="shared" si="9"/>
        <v>12915.1</v>
      </c>
    </row>
    <row r="196" spans="1:10" x14ac:dyDescent="0.3">
      <c r="A196" s="222" t="s">
        <v>1079</v>
      </c>
      <c r="B196" s="222"/>
      <c r="C196" s="201" t="s">
        <v>1108</v>
      </c>
      <c r="D196" s="150">
        <v>1</v>
      </c>
      <c r="E196" s="60">
        <v>12000</v>
      </c>
      <c r="F196" s="61"/>
      <c r="G196" s="30" t="s">
        <v>1096</v>
      </c>
      <c r="H196" s="30" t="s">
        <v>1142</v>
      </c>
      <c r="I196" s="15">
        <f t="shared" si="8"/>
        <v>2160</v>
      </c>
      <c r="J196" s="15">
        <f t="shared" si="9"/>
        <v>14160</v>
      </c>
    </row>
    <row r="197" spans="1:10" x14ac:dyDescent="0.3">
      <c r="A197" s="222" t="s">
        <v>1080</v>
      </c>
      <c r="B197" s="222"/>
      <c r="C197" s="201" t="s">
        <v>1111</v>
      </c>
      <c r="D197" s="150">
        <v>2</v>
      </c>
      <c r="E197" s="60">
        <v>450</v>
      </c>
      <c r="F197" s="61"/>
      <c r="G197" s="30" t="s">
        <v>1126</v>
      </c>
      <c r="H197" s="30" t="s">
        <v>1127</v>
      </c>
      <c r="I197" s="15">
        <f t="shared" si="8"/>
        <v>81</v>
      </c>
      <c r="J197" s="15">
        <f t="shared" si="9"/>
        <v>981</v>
      </c>
    </row>
    <row r="198" spans="1:10" x14ac:dyDescent="0.3">
      <c r="A198" s="222" t="s">
        <v>1081</v>
      </c>
      <c r="B198" s="222"/>
      <c r="C198" s="201" t="s">
        <v>1112</v>
      </c>
      <c r="D198" s="150">
        <v>2</v>
      </c>
      <c r="E198" s="60">
        <v>471.56</v>
      </c>
      <c r="F198" s="61"/>
      <c r="G198" s="30" t="s">
        <v>1126</v>
      </c>
      <c r="H198" s="30" t="s">
        <v>1127</v>
      </c>
      <c r="I198" s="15">
        <f t="shared" ref="I198:I203" si="10">E198*0.18</f>
        <v>84.880799999999994</v>
      </c>
      <c r="J198" s="15">
        <f t="shared" ref="J198:J203" si="11">I198+E198*D198</f>
        <v>1028.0008</v>
      </c>
    </row>
    <row r="199" spans="1:10" x14ac:dyDescent="0.3">
      <c r="A199" s="222" t="s">
        <v>1082</v>
      </c>
      <c r="B199" s="222"/>
      <c r="C199" s="201" t="s">
        <v>1113</v>
      </c>
      <c r="D199" s="150">
        <v>2</v>
      </c>
      <c r="E199" s="60">
        <v>330</v>
      </c>
      <c r="F199" s="61"/>
      <c r="G199" s="30" t="s">
        <v>1126</v>
      </c>
      <c r="H199" s="30" t="s">
        <v>1127</v>
      </c>
      <c r="I199" s="15">
        <f t="shared" si="10"/>
        <v>59.4</v>
      </c>
      <c r="J199" s="15">
        <f t="shared" si="11"/>
        <v>719.4</v>
      </c>
    </row>
    <row r="200" spans="1:10" x14ac:dyDescent="0.3">
      <c r="A200" s="222" t="s">
        <v>1129</v>
      </c>
      <c r="B200" s="222"/>
      <c r="C200" s="201" t="s">
        <v>1114</v>
      </c>
      <c r="D200" s="150">
        <v>2</v>
      </c>
      <c r="E200" s="60">
        <v>185.46</v>
      </c>
      <c r="F200" s="61"/>
      <c r="G200" s="30" t="s">
        <v>1126</v>
      </c>
      <c r="H200" s="30" t="s">
        <v>1127</v>
      </c>
      <c r="I200" s="15">
        <f t="shared" si="10"/>
        <v>33.382800000000003</v>
      </c>
      <c r="J200" s="15">
        <f t="shared" si="11"/>
        <v>404.30280000000005</v>
      </c>
    </row>
    <row r="201" spans="1:10" x14ac:dyDescent="0.3">
      <c r="A201" s="222" t="s">
        <v>1130</v>
      </c>
      <c r="B201" s="222"/>
      <c r="C201" s="201" t="s">
        <v>1115</v>
      </c>
      <c r="D201" s="150">
        <v>2</v>
      </c>
      <c r="E201" s="60">
        <v>127.1</v>
      </c>
      <c r="F201" s="61"/>
      <c r="G201" s="30" t="s">
        <v>1126</v>
      </c>
      <c r="H201" s="30" t="s">
        <v>1127</v>
      </c>
      <c r="I201" s="15">
        <f t="shared" si="10"/>
        <v>22.877999999999997</v>
      </c>
      <c r="J201" s="15">
        <f t="shared" si="11"/>
        <v>277.07799999999997</v>
      </c>
    </row>
    <row r="202" spans="1:10" x14ac:dyDescent="0.3">
      <c r="A202" s="222" t="s">
        <v>1131</v>
      </c>
      <c r="B202" s="222"/>
      <c r="C202" s="201" t="s">
        <v>1116</v>
      </c>
      <c r="D202" s="150">
        <v>2</v>
      </c>
      <c r="E202" s="60">
        <v>52.48</v>
      </c>
      <c r="F202" s="61"/>
      <c r="G202" s="30" t="s">
        <v>1126</v>
      </c>
      <c r="H202" s="30" t="s">
        <v>1127</v>
      </c>
      <c r="I202" s="15">
        <f t="shared" si="10"/>
        <v>9.4463999999999988</v>
      </c>
      <c r="J202" s="15">
        <f t="shared" si="11"/>
        <v>114.40639999999999</v>
      </c>
    </row>
    <row r="203" spans="1:10" x14ac:dyDescent="0.3">
      <c r="A203" s="222" t="s">
        <v>1132</v>
      </c>
      <c r="B203" s="222"/>
      <c r="C203" s="201" t="s">
        <v>1117</v>
      </c>
      <c r="D203" s="150">
        <v>2</v>
      </c>
      <c r="E203" s="60">
        <v>400</v>
      </c>
      <c r="F203" s="61"/>
      <c r="G203" s="30" t="s">
        <v>1126</v>
      </c>
      <c r="H203" s="30" t="s">
        <v>1127</v>
      </c>
      <c r="I203" s="15">
        <f t="shared" si="10"/>
        <v>72</v>
      </c>
      <c r="J203" s="15">
        <f t="shared" si="11"/>
        <v>872</v>
      </c>
    </row>
    <row r="204" spans="1:10" x14ac:dyDescent="0.3">
      <c r="A204" s="222" t="s">
        <v>1133</v>
      </c>
      <c r="B204" s="222"/>
      <c r="C204" s="201" t="s">
        <v>1118</v>
      </c>
      <c r="D204" s="150">
        <v>2</v>
      </c>
      <c r="E204" s="60">
        <v>634.72</v>
      </c>
      <c r="F204" s="61"/>
      <c r="G204" s="30" t="s">
        <v>1126</v>
      </c>
      <c r="H204" s="30" t="s">
        <v>1127</v>
      </c>
      <c r="I204" s="15">
        <f t="shared" ref="I204:I205" si="12">E204*0.18</f>
        <v>114.2496</v>
      </c>
      <c r="J204" s="15">
        <f t="shared" ref="J204:J205" si="13">I204+E204*D204</f>
        <v>1383.6896000000002</v>
      </c>
    </row>
    <row r="205" spans="1:10" x14ac:dyDescent="0.3">
      <c r="A205" s="222" t="s">
        <v>1134</v>
      </c>
      <c r="B205" s="222"/>
      <c r="C205" s="201" t="s">
        <v>1119</v>
      </c>
      <c r="D205" s="150">
        <v>2</v>
      </c>
      <c r="E205" s="60">
        <v>650.85</v>
      </c>
      <c r="F205" s="61"/>
      <c r="G205" s="30" t="s">
        <v>1126</v>
      </c>
      <c r="H205" s="30" t="s">
        <v>1127</v>
      </c>
      <c r="I205" s="15">
        <f t="shared" si="12"/>
        <v>117.15300000000001</v>
      </c>
      <c r="J205" s="15">
        <f t="shared" si="13"/>
        <v>1418.8530000000001</v>
      </c>
    </row>
    <row r="206" spans="1:10" x14ac:dyDescent="0.3">
      <c r="A206" s="222" t="s">
        <v>1135</v>
      </c>
      <c r="B206" s="222"/>
      <c r="C206" s="201" t="s">
        <v>1120</v>
      </c>
      <c r="D206" s="150">
        <v>2</v>
      </c>
      <c r="E206" s="60">
        <v>142.5</v>
      </c>
      <c r="F206" s="61"/>
      <c r="G206" s="30" t="s">
        <v>1126</v>
      </c>
      <c r="H206" s="30" t="s">
        <v>1127</v>
      </c>
      <c r="I206" s="15">
        <f t="shared" ref="I206:I208" si="14">E206*0.18</f>
        <v>25.65</v>
      </c>
      <c r="J206" s="15">
        <f t="shared" ref="J206:J208" si="15">I206+E206*D206</f>
        <v>310.64999999999998</v>
      </c>
    </row>
    <row r="207" spans="1:10" x14ac:dyDescent="0.3">
      <c r="A207" s="222" t="s">
        <v>1136</v>
      </c>
      <c r="B207" s="222"/>
      <c r="C207" s="201" t="s">
        <v>1121</v>
      </c>
      <c r="D207" s="150">
        <v>2</v>
      </c>
      <c r="E207" s="60">
        <v>130.41</v>
      </c>
      <c r="F207" s="61"/>
      <c r="G207" s="30" t="s">
        <v>1126</v>
      </c>
      <c r="H207" s="30" t="s">
        <v>1127</v>
      </c>
      <c r="I207" s="15">
        <f t="shared" si="14"/>
        <v>23.473799999999997</v>
      </c>
      <c r="J207" s="15">
        <f t="shared" si="15"/>
        <v>284.29379999999998</v>
      </c>
    </row>
    <row r="208" spans="1:10" x14ac:dyDescent="0.3">
      <c r="A208" s="222" t="s">
        <v>1137</v>
      </c>
      <c r="B208" s="222"/>
      <c r="C208" s="201" t="s">
        <v>1122</v>
      </c>
      <c r="D208" s="150">
        <v>2</v>
      </c>
      <c r="E208" s="60">
        <v>116.25</v>
      </c>
      <c r="F208" s="61"/>
      <c r="G208" s="30" t="s">
        <v>1126</v>
      </c>
      <c r="H208" s="30" t="s">
        <v>1127</v>
      </c>
      <c r="I208" s="15">
        <f t="shared" si="14"/>
        <v>20.925000000000001</v>
      </c>
      <c r="J208" s="15">
        <f t="shared" si="15"/>
        <v>253.42500000000001</v>
      </c>
    </row>
    <row r="209" spans="1:10" x14ac:dyDescent="0.3">
      <c r="A209" s="222" t="s">
        <v>1138</v>
      </c>
      <c r="B209" s="222"/>
      <c r="C209" s="201" t="s">
        <v>1128</v>
      </c>
      <c r="D209" s="150">
        <v>1</v>
      </c>
      <c r="E209" s="60">
        <v>650</v>
      </c>
      <c r="F209" s="61"/>
      <c r="G209" s="30" t="s">
        <v>1126</v>
      </c>
      <c r="H209" s="30" t="s">
        <v>1127</v>
      </c>
      <c r="I209" s="15">
        <f t="shared" ref="I209:I212" si="16">E209*0.18</f>
        <v>117</v>
      </c>
      <c r="J209" s="15">
        <f t="shared" ref="J209:J212" si="17">I209+E209*D209</f>
        <v>767</v>
      </c>
    </row>
    <row r="210" spans="1:10" x14ac:dyDescent="0.3">
      <c r="A210" s="222" t="s">
        <v>1139</v>
      </c>
      <c r="B210" s="222"/>
      <c r="C210" s="201" t="s">
        <v>1123</v>
      </c>
      <c r="D210" s="150">
        <v>2</v>
      </c>
      <c r="E210" s="60">
        <v>470</v>
      </c>
      <c r="F210" s="61"/>
      <c r="G210" s="30" t="s">
        <v>1126</v>
      </c>
      <c r="H210" s="30" t="s">
        <v>1127</v>
      </c>
      <c r="I210" s="15">
        <f t="shared" si="16"/>
        <v>84.6</v>
      </c>
      <c r="J210" s="15">
        <f t="shared" si="17"/>
        <v>1024.5999999999999</v>
      </c>
    </row>
    <row r="211" spans="1:10" x14ac:dyDescent="0.3">
      <c r="A211" s="222" t="s">
        <v>1140</v>
      </c>
      <c r="B211" s="222"/>
      <c r="C211" s="201" t="s">
        <v>1124</v>
      </c>
      <c r="D211" s="150">
        <v>1</v>
      </c>
      <c r="E211" s="60">
        <v>825.15</v>
      </c>
      <c r="F211" s="61"/>
      <c r="G211" s="30" t="s">
        <v>1126</v>
      </c>
      <c r="H211" s="30" t="s">
        <v>1127</v>
      </c>
      <c r="I211" s="15">
        <f t="shared" si="16"/>
        <v>148.52699999999999</v>
      </c>
      <c r="J211" s="15">
        <f t="shared" si="17"/>
        <v>973.67699999999991</v>
      </c>
    </row>
    <row r="212" spans="1:10" x14ac:dyDescent="0.3">
      <c r="A212" s="222" t="s">
        <v>1141</v>
      </c>
      <c r="B212" s="222"/>
      <c r="C212" s="201" t="s">
        <v>1125</v>
      </c>
      <c r="D212" s="150">
        <v>1</v>
      </c>
      <c r="E212" s="60">
        <v>540</v>
      </c>
      <c r="F212" s="61"/>
      <c r="G212" s="30" t="s">
        <v>1126</v>
      </c>
      <c r="H212" s="30" t="s">
        <v>1127</v>
      </c>
      <c r="I212" s="15">
        <f t="shared" si="16"/>
        <v>97.2</v>
      </c>
      <c r="J212" s="15">
        <f t="shared" si="17"/>
        <v>637.20000000000005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J1"/>
    <mergeCell ref="A2:J2"/>
    <mergeCell ref="A4:J4"/>
    <mergeCell ref="I5:J5"/>
    <mergeCell ref="B13:B20"/>
    <mergeCell ref="B21:B29"/>
    <mergeCell ref="B30:B38"/>
    <mergeCell ref="B40:B43"/>
    <mergeCell ref="B44:B45"/>
    <mergeCell ref="B49:B52"/>
    <mergeCell ref="B53:B54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2" sqref="B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27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  <c r="I1" s="392"/>
    </row>
    <row r="2" spans="1:9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  <c r="I2" s="387"/>
    </row>
    <row r="3" spans="1:9" x14ac:dyDescent="0.3">
      <c r="A3" s="227"/>
      <c r="B3" s="227"/>
      <c r="C3" s="227"/>
      <c r="D3" s="227"/>
      <c r="E3" s="227"/>
      <c r="F3" s="183"/>
      <c r="G3" s="183"/>
      <c r="H3" s="227"/>
      <c r="I3" s="227"/>
    </row>
    <row r="4" spans="1:9" ht="18" x14ac:dyDescent="0.25">
      <c r="A4" s="405">
        <v>42557</v>
      </c>
      <c r="B4" s="392"/>
      <c r="C4" s="392"/>
      <c r="D4" s="392"/>
      <c r="E4" s="392"/>
      <c r="F4" s="392"/>
      <c r="G4" s="392"/>
      <c r="H4" s="392"/>
      <c r="I4" s="392"/>
    </row>
    <row r="5" spans="1:9" x14ac:dyDescent="0.3">
      <c r="B5" s="4"/>
      <c r="C5" s="4"/>
      <c r="D5" s="4"/>
      <c r="E5" s="4"/>
      <c r="F5" s="182"/>
      <c r="G5" s="182"/>
      <c r="H5" s="364"/>
      <c r="I5" s="364"/>
    </row>
    <row r="6" spans="1:9" ht="28.5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6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2" si="0">D7*0.18+D7</f>
        <v>51126.6152</v>
      </c>
      <c r="I7" s="15">
        <f t="shared" ref="I7:I72" si="1">C7*H7</f>
        <v>5112661.5199999996</v>
      </c>
    </row>
    <row r="8" spans="1:9" x14ac:dyDescent="0.3">
      <c r="A8" s="226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26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26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26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26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26" t="s">
        <v>409</v>
      </c>
      <c r="B13" s="57" t="s">
        <v>380</v>
      </c>
      <c r="C13" s="27">
        <v>2984</v>
      </c>
      <c r="D13" s="12">
        <v>3856</v>
      </c>
      <c r="E13" s="16" t="s">
        <v>12</v>
      </c>
      <c r="F13" s="30" t="s">
        <v>105</v>
      </c>
      <c r="G13" s="30"/>
      <c r="H13" s="15">
        <f t="shared" si="0"/>
        <v>4550.08</v>
      </c>
      <c r="I13" s="15">
        <f t="shared" si="1"/>
        <v>13577438.720000001</v>
      </c>
    </row>
    <row r="14" spans="1:9" x14ac:dyDescent="0.3">
      <c r="A14" s="226" t="s">
        <v>410</v>
      </c>
      <c r="B14" s="57" t="s">
        <v>381</v>
      </c>
      <c r="C14" s="27">
        <v>12669</v>
      </c>
      <c r="D14" s="13">
        <v>6149.9</v>
      </c>
      <c r="E14" s="14" t="s">
        <v>14</v>
      </c>
      <c r="F14" s="30" t="s">
        <v>105</v>
      </c>
      <c r="G14" s="30"/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26" t="s">
        <v>411</v>
      </c>
      <c r="B15" s="57" t="s">
        <v>15</v>
      </c>
      <c r="C15" s="27">
        <v>15653</v>
      </c>
      <c r="D15" s="13">
        <v>5102.82</v>
      </c>
      <c r="E15" s="14" t="s">
        <v>16</v>
      </c>
      <c r="F15" s="30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26" t="s">
        <v>412</v>
      </c>
      <c r="B16" s="57" t="s">
        <v>382</v>
      </c>
      <c r="C16" s="27">
        <v>19015</v>
      </c>
      <c r="D16" s="13">
        <v>430.32</v>
      </c>
      <c r="E16" s="14" t="s">
        <v>18</v>
      </c>
      <c r="F16" s="30" t="s">
        <v>105</v>
      </c>
      <c r="G16" s="30"/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26" t="s">
        <v>413</v>
      </c>
      <c r="B17" s="57" t="s">
        <v>383</v>
      </c>
      <c r="C17" s="27">
        <v>2100</v>
      </c>
      <c r="D17" s="13">
        <v>1542.82</v>
      </c>
      <c r="E17" s="14" t="s">
        <v>20</v>
      </c>
      <c r="F17" s="30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x14ac:dyDescent="0.3">
      <c r="A18" s="226" t="s">
        <v>414</v>
      </c>
      <c r="B18" s="57" t="s">
        <v>384</v>
      </c>
      <c r="C18" s="27">
        <v>271</v>
      </c>
      <c r="D18" s="13">
        <v>22546.82</v>
      </c>
      <c r="E18" s="14" t="s">
        <v>22</v>
      </c>
      <c r="F18" s="30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26" t="s">
        <v>415</v>
      </c>
      <c r="B19" s="57" t="s">
        <v>385</v>
      </c>
      <c r="C19" s="27">
        <v>1517</v>
      </c>
      <c r="D19" s="13">
        <v>44500</v>
      </c>
      <c r="E19" s="14" t="s">
        <v>24</v>
      </c>
      <c r="F19" s="30" t="s">
        <v>105</v>
      </c>
      <c r="G19" s="30"/>
      <c r="H19" s="15">
        <f t="shared" si="0"/>
        <v>52510</v>
      </c>
      <c r="I19" s="15">
        <f t="shared" si="1"/>
        <v>79657670</v>
      </c>
    </row>
    <row r="20" spans="1:9" x14ac:dyDescent="0.3">
      <c r="A20" s="226" t="s">
        <v>416</v>
      </c>
      <c r="B20" s="57" t="s">
        <v>25</v>
      </c>
      <c r="C20" s="27">
        <v>100</v>
      </c>
      <c r="D20" s="13">
        <v>27590</v>
      </c>
      <c r="E20" s="14" t="s">
        <v>26</v>
      </c>
      <c r="F20" s="30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x14ac:dyDescent="0.3">
      <c r="A21" s="226" t="s">
        <v>417</v>
      </c>
      <c r="B21" s="57" t="s">
        <v>386</v>
      </c>
      <c r="C21" s="56">
        <v>3395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141725802.75</v>
      </c>
    </row>
    <row r="22" spans="1:9" x14ac:dyDescent="0.3">
      <c r="A22" s="226" t="s">
        <v>418</v>
      </c>
      <c r="B22" s="57" t="s">
        <v>30</v>
      </c>
      <c r="C22" s="56">
        <v>13876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108274233.736</v>
      </c>
    </row>
    <row r="23" spans="1:9" x14ac:dyDescent="0.3">
      <c r="A23" s="226" t="s">
        <v>419</v>
      </c>
      <c r="B23" s="57" t="s">
        <v>387</v>
      </c>
      <c r="C23" s="56">
        <v>17298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104365735.90200001</v>
      </c>
    </row>
    <row r="24" spans="1:9" x14ac:dyDescent="0.3">
      <c r="A24" s="226" t="s">
        <v>420</v>
      </c>
      <c r="B24" s="57" t="s">
        <v>382</v>
      </c>
      <c r="C24" s="56">
        <v>17363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8570272.6219999995</v>
      </c>
    </row>
    <row r="25" spans="1:9" x14ac:dyDescent="0.3">
      <c r="A25" s="226" t="s">
        <v>421</v>
      </c>
      <c r="B25" s="57" t="s">
        <v>388</v>
      </c>
      <c r="C25" s="56">
        <v>2050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3627653.35</v>
      </c>
    </row>
    <row r="26" spans="1:9" x14ac:dyDescent="0.3">
      <c r="A26" s="226" t="s">
        <v>422</v>
      </c>
      <c r="B26" s="57" t="s">
        <v>389</v>
      </c>
      <c r="C26" s="56">
        <v>135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3473536.5</v>
      </c>
    </row>
    <row r="27" spans="1:9" x14ac:dyDescent="0.3">
      <c r="A27" s="226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26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26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26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26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26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26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26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26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26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26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26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26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26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26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26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26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26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26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26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26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26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>D48*0.18+D48</f>
        <v>40402.197</v>
      </c>
      <c r="I48" s="15">
        <f t="shared" si="1"/>
        <v>25534188.504000001</v>
      </c>
    </row>
    <row r="49" spans="1:9" x14ac:dyDescent="0.3">
      <c r="A49" s="226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v>23925</v>
      </c>
      <c r="I49" s="15">
        <f t="shared" si="1"/>
        <v>8517300</v>
      </c>
    </row>
    <row r="50" spans="1:9" x14ac:dyDescent="0.3">
      <c r="A50" s="226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v>5490</v>
      </c>
      <c r="I50" s="15">
        <f t="shared" si="1"/>
        <v>15284160</v>
      </c>
    </row>
    <row r="51" spans="1:9" x14ac:dyDescent="0.3">
      <c r="A51" s="226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v>72250</v>
      </c>
      <c r="I51" s="15">
        <f t="shared" si="1"/>
        <v>5635500</v>
      </c>
    </row>
    <row r="52" spans="1:9" x14ac:dyDescent="0.3">
      <c r="A52" s="226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v>16850</v>
      </c>
      <c r="I52" s="15">
        <f t="shared" si="1"/>
        <v>17793600</v>
      </c>
    </row>
    <row r="53" spans="1:9" x14ac:dyDescent="0.3">
      <c r="A53" s="226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>D53*0.18+D53</f>
        <v>28858.787999999997</v>
      </c>
      <c r="I53" s="15">
        <f t="shared" si="1"/>
        <v>53071311.131999992</v>
      </c>
    </row>
    <row r="54" spans="1:9" x14ac:dyDescent="0.3">
      <c r="A54" s="226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>D54*0.18+D54</f>
        <v>9956.25</v>
      </c>
      <c r="I54" s="15">
        <f t="shared" si="1"/>
        <v>23606268.75</v>
      </c>
    </row>
    <row r="55" spans="1:9" ht="16.5" customHeight="1" x14ac:dyDescent="0.3">
      <c r="A55" s="226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26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ht="16.5" customHeight="1" x14ac:dyDescent="0.3">
      <c r="A57" s="226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26" t="s">
        <v>454</v>
      </c>
      <c r="B58" s="64" t="s">
        <v>821</v>
      </c>
      <c r="C58" s="12">
        <v>296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6810960</v>
      </c>
    </row>
    <row r="59" spans="1:9" x14ac:dyDescent="0.3">
      <c r="A59" s="226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26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26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26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26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26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26" t="s">
        <v>461</v>
      </c>
      <c r="B65" s="64" t="s">
        <v>969</v>
      </c>
      <c r="C65" s="12">
        <v>3256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172893.6</v>
      </c>
    </row>
    <row r="66" spans="1:9" x14ac:dyDescent="0.3">
      <c r="A66" s="226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26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26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26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26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26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si="0"/>
        <v>66.08</v>
      </c>
      <c r="I71" s="15">
        <f t="shared" si="1"/>
        <v>31784.48</v>
      </c>
    </row>
    <row r="72" spans="1:9" x14ac:dyDescent="0.3">
      <c r="A72" s="226" t="s">
        <v>468</v>
      </c>
      <c r="B72" s="64" t="s">
        <v>142</v>
      </c>
      <c r="C72" s="12">
        <v>961</v>
      </c>
      <c r="D72" s="13">
        <v>69</v>
      </c>
      <c r="E72" s="14" t="s">
        <v>145</v>
      </c>
      <c r="F72" s="30" t="s">
        <v>105</v>
      </c>
      <c r="G72" s="30"/>
      <c r="H72" s="15">
        <f t="shared" si="0"/>
        <v>81.42</v>
      </c>
      <c r="I72" s="15">
        <f t="shared" si="1"/>
        <v>78244.62</v>
      </c>
    </row>
    <row r="73" spans="1:9" x14ac:dyDescent="0.3">
      <c r="A73" s="226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ref="H73:H145" si="2">D73*0.18+D73</f>
        <v>31.86</v>
      </c>
      <c r="I73" s="15">
        <f t="shared" ref="I73:I145" si="3">C73*H73</f>
        <v>38327.58</v>
      </c>
    </row>
    <row r="74" spans="1:9" x14ac:dyDescent="0.3">
      <c r="A74" s="226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/>
      <c r="I74" s="15"/>
    </row>
    <row r="75" spans="1:9" x14ac:dyDescent="0.3">
      <c r="A75" s="226" t="s">
        <v>471</v>
      </c>
      <c r="B75" s="65" t="s">
        <v>149</v>
      </c>
      <c r="C75" s="12">
        <v>235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18579.100000000002</v>
      </c>
    </row>
    <row r="76" spans="1:9" ht="33" x14ac:dyDescent="0.3">
      <c r="A76" s="226" t="s">
        <v>472</v>
      </c>
      <c r="B76" s="65" t="s">
        <v>151</v>
      </c>
      <c r="C76" s="12">
        <v>235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18024.5</v>
      </c>
    </row>
    <row r="77" spans="1:9" x14ac:dyDescent="0.3">
      <c r="A77" s="226" t="s">
        <v>473</v>
      </c>
      <c r="B77" s="65" t="s">
        <v>152</v>
      </c>
      <c r="C77" s="12">
        <v>268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2877784</v>
      </c>
    </row>
    <row r="78" spans="1:9" x14ac:dyDescent="0.3">
      <c r="A78" s="226" t="s">
        <v>474</v>
      </c>
      <c r="B78" s="65" t="s">
        <v>154</v>
      </c>
      <c r="C78" s="12">
        <v>88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726880</v>
      </c>
    </row>
    <row r="79" spans="1:9" x14ac:dyDescent="0.3">
      <c r="A79" s="226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26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26" t="s">
        <v>477</v>
      </c>
      <c r="B81" s="64" t="s">
        <v>164</v>
      </c>
      <c r="C81" s="12">
        <v>135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1911.6</v>
      </c>
    </row>
    <row r="82" spans="1:9" x14ac:dyDescent="0.3">
      <c r="A82" s="226" t="s">
        <v>478</v>
      </c>
      <c r="B82" s="65" t="s">
        <v>978</v>
      </c>
      <c r="C82" s="12">
        <v>34486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122080.44</v>
      </c>
    </row>
    <row r="83" spans="1:9" x14ac:dyDescent="0.3">
      <c r="A83" s="226" t="s">
        <v>479</v>
      </c>
      <c r="B83" s="64" t="s">
        <v>172</v>
      </c>
      <c r="C83" s="12">
        <v>33011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155811.91999999998</v>
      </c>
    </row>
    <row r="84" spans="1:9" x14ac:dyDescent="0.3">
      <c r="A84" s="226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26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26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26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26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26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26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26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26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26" t="s">
        <v>489</v>
      </c>
      <c r="B93" s="64" t="s">
        <v>1012</v>
      </c>
      <c r="C93" s="12">
        <v>2272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32171.52</v>
      </c>
    </row>
    <row r="94" spans="1:9" x14ac:dyDescent="0.3">
      <c r="A94" s="226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26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26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26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26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26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>D99*0.18+D99</f>
        <v>11387</v>
      </c>
      <c r="I99" s="15">
        <f>C99*H99</f>
        <v>26987190</v>
      </c>
    </row>
    <row r="100" spans="1:9" ht="33" x14ac:dyDescent="0.3">
      <c r="A100" s="226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/>
      <c r="I100" s="15"/>
    </row>
    <row r="101" spans="1:9" ht="33" x14ac:dyDescent="0.3">
      <c r="A101" s="226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ref="H101:H106" si="4">D101*0.18+D101</f>
        <v>6372</v>
      </c>
      <c r="I101" s="15">
        <f t="shared" ref="I101:I106" si="5">C101*H101</f>
        <v>4594212</v>
      </c>
    </row>
    <row r="102" spans="1:9" ht="33" x14ac:dyDescent="0.3">
      <c r="A102" s="226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4"/>
        <v>31270</v>
      </c>
      <c r="I102" s="15">
        <f t="shared" si="5"/>
        <v>74422600</v>
      </c>
    </row>
    <row r="103" spans="1:9" ht="33" x14ac:dyDescent="0.3">
      <c r="A103" s="226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4"/>
        <v>29028</v>
      </c>
      <c r="I103" s="15">
        <f t="shared" si="5"/>
        <v>6908664</v>
      </c>
    </row>
    <row r="104" spans="1:9" ht="49.5" x14ac:dyDescent="0.3">
      <c r="A104" s="226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26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4"/>
        <v>3776</v>
      </c>
      <c r="I105" s="15">
        <f t="shared" si="5"/>
        <v>8986880</v>
      </c>
    </row>
    <row r="106" spans="1:9" x14ac:dyDescent="0.3">
      <c r="A106" s="226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26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26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26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26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26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>D111*0.18+D111</f>
        <v>19470</v>
      </c>
      <c r="I111" s="15">
        <f>C111*H111</f>
        <v>389400</v>
      </c>
    </row>
    <row r="112" spans="1:9" x14ac:dyDescent="0.3">
      <c r="A112" s="226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>D112*0.18+D112</f>
        <v>14160</v>
      </c>
      <c r="I112" s="15">
        <f>C112*H112</f>
        <v>283200</v>
      </c>
    </row>
    <row r="113" spans="1:9" x14ac:dyDescent="0.3">
      <c r="A113" s="226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26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26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>D115*0.18+D115</f>
        <v>19824</v>
      </c>
      <c r="I115" s="15">
        <f>C115*H115</f>
        <v>515424</v>
      </c>
    </row>
    <row r="116" spans="1:9" x14ac:dyDescent="0.3">
      <c r="A116" s="226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26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26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26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26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26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26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26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26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26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26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26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26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26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26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26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26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26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26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26" t="s">
        <v>531</v>
      </c>
      <c r="B135" s="67" t="s">
        <v>895</v>
      </c>
      <c r="C135" s="19">
        <v>1800</v>
      </c>
      <c r="D135" s="13">
        <v>947.56</v>
      </c>
      <c r="E135" s="14" t="s">
        <v>267</v>
      </c>
      <c r="F135" s="30" t="s">
        <v>1144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26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26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26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26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26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26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26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26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26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26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26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ref="H146:H178" si="6">D146*0.18+D146</f>
        <v>2832</v>
      </c>
      <c r="I146" s="15">
        <f t="shared" ref="I146:I179" si="7">C146*H146</f>
        <v>141600</v>
      </c>
    </row>
    <row r="147" spans="1:9" x14ac:dyDescent="0.3">
      <c r="A147" s="226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26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26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26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26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26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26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26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26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26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26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26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26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26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26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26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26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26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26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26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26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26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26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26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26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26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26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26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26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26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26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26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26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v>70000</v>
      </c>
      <c r="I179" s="15">
        <f t="shared" si="7"/>
        <v>70000</v>
      </c>
    </row>
    <row r="180" spans="1:9" ht="49.5" x14ac:dyDescent="0.3">
      <c r="A180" s="226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ref="H180:H212" si="8">D180*0.18</f>
        <v>80.73</v>
      </c>
      <c r="I180" s="15">
        <f t="shared" ref="I180:I212" si="9">H180+D180*C180</f>
        <v>40445.730000000003</v>
      </c>
    </row>
    <row r="181" spans="1:9" x14ac:dyDescent="0.3">
      <c r="A181" s="226" t="s">
        <v>577</v>
      </c>
      <c r="B181" s="201" t="s">
        <v>1043</v>
      </c>
      <c r="C181" s="150">
        <v>180</v>
      </c>
      <c r="D181" s="60">
        <v>6150</v>
      </c>
      <c r="E181" s="61"/>
      <c r="F181" s="30" t="s">
        <v>1045</v>
      </c>
      <c r="G181" s="30" t="s">
        <v>1143</v>
      </c>
      <c r="H181" s="15">
        <f t="shared" si="8"/>
        <v>1107</v>
      </c>
      <c r="I181" s="15">
        <f t="shared" si="9"/>
        <v>1108107</v>
      </c>
    </row>
    <row r="182" spans="1:9" x14ac:dyDescent="0.3">
      <c r="A182" s="226" t="s">
        <v>579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8"/>
        <v>5200.5599999999995</v>
      </c>
      <c r="I182" s="15">
        <f t="shared" si="9"/>
        <v>1738720.56</v>
      </c>
    </row>
    <row r="183" spans="1:9" x14ac:dyDescent="0.3">
      <c r="A183" s="226" t="s">
        <v>580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8"/>
        <v>818.28</v>
      </c>
      <c r="I183" s="15">
        <f t="shared" si="9"/>
        <v>273578.28000000003</v>
      </c>
    </row>
    <row r="184" spans="1:9" ht="33" x14ac:dyDescent="0.3">
      <c r="A184" s="226" t="s">
        <v>581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8"/>
        <v>30751.455600000001</v>
      </c>
      <c r="I184" s="15">
        <f t="shared" si="9"/>
        <v>2935055.5956000001</v>
      </c>
    </row>
    <row r="185" spans="1:9" x14ac:dyDescent="0.3">
      <c r="A185" s="226" t="s">
        <v>582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8"/>
        <v>5396.6105999999991</v>
      </c>
      <c r="I185" s="15">
        <f t="shared" si="9"/>
        <v>485095.33059999999</v>
      </c>
    </row>
    <row r="186" spans="1:9" x14ac:dyDescent="0.3">
      <c r="A186" s="226" t="s">
        <v>583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8"/>
        <v>894.24</v>
      </c>
      <c r="I186" s="15">
        <f t="shared" si="9"/>
        <v>80382.240000000005</v>
      </c>
    </row>
    <row r="187" spans="1:9" ht="33" x14ac:dyDescent="0.3">
      <c r="A187" s="226" t="s">
        <v>584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8"/>
        <v>9211.5</v>
      </c>
      <c r="I187" s="15">
        <f t="shared" si="9"/>
        <v>1237411.5</v>
      </c>
    </row>
    <row r="188" spans="1:9" ht="33" x14ac:dyDescent="0.3">
      <c r="A188" s="226" t="s">
        <v>585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8"/>
        <v>20596.5</v>
      </c>
      <c r="I188" s="15">
        <f t="shared" si="9"/>
        <v>249446.5</v>
      </c>
    </row>
    <row r="189" spans="1:9" ht="33" x14ac:dyDescent="0.3">
      <c r="A189" s="226" t="s">
        <v>586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8"/>
        <v>20596.5</v>
      </c>
      <c r="I189" s="15">
        <f t="shared" si="9"/>
        <v>592721.5</v>
      </c>
    </row>
    <row r="190" spans="1:9" x14ac:dyDescent="0.3">
      <c r="A190" s="226" t="s">
        <v>587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8"/>
        <v>22770</v>
      </c>
      <c r="I190" s="15">
        <f t="shared" si="9"/>
        <v>149270</v>
      </c>
    </row>
    <row r="191" spans="1:9" x14ac:dyDescent="0.3">
      <c r="A191" s="226" t="s">
        <v>588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8"/>
        <v>923.4</v>
      </c>
      <c r="I191" s="15">
        <f t="shared" si="9"/>
        <v>11183.4</v>
      </c>
    </row>
    <row r="192" spans="1:9" x14ac:dyDescent="0.3">
      <c r="A192" s="226" t="s">
        <v>589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8"/>
        <v>32158.079999999998</v>
      </c>
      <c r="I192" s="15">
        <f t="shared" si="9"/>
        <v>210814.07999999999</v>
      </c>
    </row>
    <row r="193" spans="1:9" ht="33" x14ac:dyDescent="0.3">
      <c r="A193" s="226" t="s">
        <v>590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 t="shared" si="8"/>
        <v>5004</v>
      </c>
      <c r="I193" s="15">
        <f t="shared" si="9"/>
        <v>144004</v>
      </c>
    </row>
    <row r="194" spans="1:9" x14ac:dyDescent="0.3">
      <c r="A194" s="226" t="s">
        <v>1077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si="8"/>
        <v>11281.879799999999</v>
      </c>
      <c r="I194" s="15">
        <f t="shared" si="9"/>
        <v>73958.989799999996</v>
      </c>
    </row>
    <row r="195" spans="1:9" x14ac:dyDescent="0.3">
      <c r="A195" s="226" t="s">
        <v>1078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1970.1</v>
      </c>
      <c r="I195" s="15">
        <f t="shared" si="9"/>
        <v>12915.1</v>
      </c>
    </row>
    <row r="196" spans="1:9" x14ac:dyDescent="0.3">
      <c r="A196" s="226" t="s">
        <v>1079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2160</v>
      </c>
      <c r="I196" s="15">
        <f t="shared" si="9"/>
        <v>14160</v>
      </c>
    </row>
    <row r="197" spans="1:9" x14ac:dyDescent="0.3">
      <c r="A197" s="226" t="s">
        <v>1080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81</v>
      </c>
      <c r="I197" s="15">
        <f t="shared" si="9"/>
        <v>981</v>
      </c>
    </row>
    <row r="198" spans="1:9" x14ac:dyDescent="0.3">
      <c r="A198" s="226" t="s">
        <v>1081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84.880799999999994</v>
      </c>
      <c r="I198" s="15">
        <f t="shared" si="9"/>
        <v>1028.0008</v>
      </c>
    </row>
    <row r="199" spans="1:9" x14ac:dyDescent="0.3">
      <c r="A199" s="226" t="s">
        <v>1082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59.4</v>
      </c>
      <c r="I199" s="15">
        <f t="shared" si="9"/>
        <v>719.4</v>
      </c>
    </row>
    <row r="200" spans="1:9" x14ac:dyDescent="0.3">
      <c r="A200" s="226" t="s">
        <v>1129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33.382800000000003</v>
      </c>
      <c r="I200" s="15">
        <f t="shared" si="9"/>
        <v>404.30280000000005</v>
      </c>
    </row>
    <row r="201" spans="1:9" x14ac:dyDescent="0.3">
      <c r="A201" s="226" t="s">
        <v>1130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22.877999999999997</v>
      </c>
      <c r="I201" s="15">
        <f t="shared" si="9"/>
        <v>277.07799999999997</v>
      </c>
    </row>
    <row r="202" spans="1:9" x14ac:dyDescent="0.3">
      <c r="A202" s="226" t="s">
        <v>1131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9.4463999999999988</v>
      </c>
      <c r="I202" s="15">
        <f t="shared" si="9"/>
        <v>114.40639999999999</v>
      </c>
    </row>
    <row r="203" spans="1:9" x14ac:dyDescent="0.3">
      <c r="A203" s="226" t="s">
        <v>1132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72</v>
      </c>
      <c r="I203" s="15">
        <f t="shared" si="9"/>
        <v>872</v>
      </c>
    </row>
    <row r="204" spans="1:9" x14ac:dyDescent="0.3">
      <c r="A204" s="226" t="s">
        <v>1133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114.2496</v>
      </c>
      <c r="I204" s="15">
        <f t="shared" si="9"/>
        <v>1383.6896000000002</v>
      </c>
    </row>
    <row r="205" spans="1:9" x14ac:dyDescent="0.3">
      <c r="A205" s="226" t="s">
        <v>1134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117.15300000000001</v>
      </c>
      <c r="I205" s="15">
        <f t="shared" si="9"/>
        <v>1418.8530000000001</v>
      </c>
    </row>
    <row r="206" spans="1:9" x14ac:dyDescent="0.3">
      <c r="A206" s="226" t="s">
        <v>1135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25.65</v>
      </c>
      <c r="I206" s="15">
        <f t="shared" si="9"/>
        <v>310.64999999999998</v>
      </c>
    </row>
    <row r="207" spans="1:9" x14ac:dyDescent="0.3">
      <c r="A207" s="226" t="s">
        <v>1136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23.473799999999997</v>
      </c>
      <c r="I207" s="15">
        <f t="shared" si="9"/>
        <v>284.29379999999998</v>
      </c>
    </row>
    <row r="208" spans="1:9" x14ac:dyDescent="0.3">
      <c r="A208" s="226" t="s">
        <v>1137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20.925000000000001</v>
      </c>
      <c r="I208" s="15">
        <f t="shared" si="9"/>
        <v>253.42500000000001</v>
      </c>
    </row>
    <row r="209" spans="1:9" x14ac:dyDescent="0.3">
      <c r="A209" s="226" t="s">
        <v>1138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117</v>
      </c>
      <c r="I209" s="15">
        <f t="shared" si="9"/>
        <v>767</v>
      </c>
    </row>
    <row r="210" spans="1:9" x14ac:dyDescent="0.3">
      <c r="A210" s="226" t="s">
        <v>1139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84.6</v>
      </c>
      <c r="I210" s="15">
        <f t="shared" si="9"/>
        <v>1024.5999999999999</v>
      </c>
    </row>
    <row r="211" spans="1:9" x14ac:dyDescent="0.3">
      <c r="A211" s="226" t="s">
        <v>1140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148.52699999999999</v>
      </c>
      <c r="I211" s="15">
        <f t="shared" si="9"/>
        <v>973.67699999999991</v>
      </c>
    </row>
    <row r="212" spans="1:9" x14ac:dyDescent="0.3">
      <c r="A212" s="226" t="s">
        <v>1141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97.2</v>
      </c>
      <c r="I212" s="15">
        <f t="shared" si="9"/>
        <v>637.20000000000005</v>
      </c>
    </row>
  </sheetData>
  <mergeCells count="4">
    <mergeCell ref="A1:I1"/>
    <mergeCell ref="A2:I2"/>
    <mergeCell ref="A4:I4"/>
    <mergeCell ref="H5:I5"/>
  </mergeCells>
  <pageMargins left="0.69" right="0.17" top="0.74803149606299213" bottom="0.74803149606299213" header="0.31496062992125984" footer="0.31496062992125984"/>
  <pageSetup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J32" sqref="J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  <c r="I1" s="392"/>
    </row>
    <row r="2" spans="1:9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  <c r="I2" s="387"/>
    </row>
    <row r="3" spans="1:9" x14ac:dyDescent="0.3">
      <c r="A3" s="229"/>
      <c r="B3" s="229"/>
      <c r="C3" s="229"/>
      <c r="D3" s="229"/>
      <c r="E3" s="229"/>
      <c r="F3" s="183"/>
      <c r="G3" s="183"/>
      <c r="H3" s="229"/>
      <c r="I3" s="229"/>
    </row>
    <row r="4" spans="1:9" ht="18" x14ac:dyDescent="0.25">
      <c r="A4" s="405" t="s">
        <v>1147</v>
      </c>
      <c r="B4" s="392"/>
      <c r="C4" s="392"/>
      <c r="D4" s="392"/>
      <c r="E4" s="392"/>
      <c r="F4" s="392"/>
      <c r="G4" s="392"/>
      <c r="H4" s="392"/>
      <c r="I4" s="392"/>
    </row>
    <row r="5" spans="1:9" x14ac:dyDescent="0.3">
      <c r="B5" s="4"/>
      <c r="C5" s="4"/>
      <c r="D5" s="4"/>
      <c r="E5" s="4"/>
      <c r="F5" s="182"/>
      <c r="G5" s="182"/>
      <c r="H5" s="364"/>
      <c r="I5" s="364"/>
    </row>
    <row r="6" spans="1:9" ht="27" customHeight="1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8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0" si="0">D7*0.18+D7</f>
        <v>51126.6152</v>
      </c>
      <c r="I7" s="15">
        <f t="shared" ref="I7:I72" si="1">C7*H7</f>
        <v>5112661.5199999996</v>
      </c>
    </row>
    <row r="8" spans="1:9" x14ac:dyDescent="0.3">
      <c r="A8" s="230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30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30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30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30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30" t="s">
        <v>409</v>
      </c>
      <c r="B13" s="57" t="s">
        <v>380</v>
      </c>
      <c r="C13" s="27">
        <v>4147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14602084.639999999</v>
      </c>
    </row>
    <row r="14" spans="1:9" x14ac:dyDescent="0.3">
      <c r="A14" s="230" t="s">
        <v>410</v>
      </c>
      <c r="B14" s="57" t="s">
        <v>381</v>
      </c>
      <c r="C14" s="27">
        <v>16588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247980978.96000001</v>
      </c>
    </row>
    <row r="15" spans="1:9" x14ac:dyDescent="0.3">
      <c r="A15" s="230" t="s">
        <v>411</v>
      </c>
      <c r="B15" s="57" t="s">
        <v>15</v>
      </c>
      <c r="C15" s="27">
        <v>20735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382986646.90000004</v>
      </c>
    </row>
    <row r="16" spans="1:9" x14ac:dyDescent="0.3">
      <c r="A16" s="230" t="s">
        <v>412</v>
      </c>
      <c r="B16" s="57" t="s">
        <v>382</v>
      </c>
      <c r="C16" s="27">
        <v>20735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465245709.5</v>
      </c>
    </row>
    <row r="17" spans="1:9" x14ac:dyDescent="0.3">
      <c r="A17" s="230" t="s">
        <v>413</v>
      </c>
      <c r="B17" s="57" t="s">
        <v>383</v>
      </c>
      <c r="C17" s="27">
        <v>2543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6301554</v>
      </c>
    </row>
    <row r="18" spans="1:9" x14ac:dyDescent="0.3">
      <c r="A18" s="230" t="s">
        <v>414</v>
      </c>
      <c r="B18" s="57" t="s">
        <v>384</v>
      </c>
      <c r="C18" s="27">
        <v>401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128231.77999999998</v>
      </c>
    </row>
    <row r="19" spans="1:9" x14ac:dyDescent="0.3">
      <c r="A19" s="230" t="s">
        <v>415</v>
      </c>
      <c r="B19" s="57" t="s">
        <v>385</v>
      </c>
      <c r="C19" s="27">
        <v>1605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2865470.6999999997</v>
      </c>
    </row>
    <row r="20" spans="1:9" x14ac:dyDescent="0.3">
      <c r="A20" s="230" t="s">
        <v>416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30" t="s">
        <v>417</v>
      </c>
      <c r="B21" s="57" t="s">
        <v>386</v>
      </c>
      <c r="C21" s="56">
        <v>3242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135338748.89999998</v>
      </c>
    </row>
    <row r="22" spans="1:9" x14ac:dyDescent="0.3">
      <c r="A22" s="230" t="s">
        <v>418</v>
      </c>
      <c r="B22" s="57" t="s">
        <v>30</v>
      </c>
      <c r="C22" s="56">
        <v>13344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104123045.184</v>
      </c>
    </row>
    <row r="23" spans="1:9" x14ac:dyDescent="0.3">
      <c r="A23" s="230" t="s">
        <v>419</v>
      </c>
      <c r="B23" s="57" t="s">
        <v>387</v>
      </c>
      <c r="C23" s="56">
        <v>16613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100232857.58700001</v>
      </c>
    </row>
    <row r="24" spans="1:9" x14ac:dyDescent="0.3">
      <c r="A24" s="230" t="s">
        <v>420</v>
      </c>
      <c r="B24" s="57" t="s">
        <v>382</v>
      </c>
      <c r="C24" s="56">
        <v>16723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8254372.4620000003</v>
      </c>
    </row>
    <row r="25" spans="1:9" x14ac:dyDescent="0.3">
      <c r="A25" s="230" t="s">
        <v>421</v>
      </c>
      <c r="B25" s="57" t="s">
        <v>388</v>
      </c>
      <c r="C25" s="56">
        <v>1901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3363984.8870000001</v>
      </c>
    </row>
    <row r="26" spans="1:9" x14ac:dyDescent="0.3">
      <c r="A26" s="230" t="s">
        <v>422</v>
      </c>
      <c r="B26" s="57" t="s">
        <v>389</v>
      </c>
      <c r="C26" s="56">
        <v>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900546.5</v>
      </c>
    </row>
    <row r="27" spans="1:9" x14ac:dyDescent="0.3">
      <c r="A27" s="230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30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30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30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30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30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30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30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30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30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30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30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30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30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30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30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30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30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30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30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30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30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30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30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0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0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0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30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30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30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30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30" t="s">
        <v>454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30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30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30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30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30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30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30" t="s">
        <v>461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30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30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30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30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30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30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4" si="2">D71*0.18+D71</f>
        <v>66.08</v>
      </c>
      <c r="I71" s="15">
        <f t="shared" si="1"/>
        <v>31784.48</v>
      </c>
    </row>
    <row r="72" spans="1:9" x14ac:dyDescent="0.3">
      <c r="A72" s="230" t="s">
        <v>468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30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5" si="3">C73*H73</f>
        <v>38327.58</v>
      </c>
    </row>
    <row r="74" spans="1:9" x14ac:dyDescent="0.3">
      <c r="A74" s="230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30" t="s">
        <v>471</v>
      </c>
      <c r="B75" s="65" t="s">
        <v>149</v>
      </c>
      <c r="C75" s="12">
        <v>166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13123.960000000001</v>
      </c>
    </row>
    <row r="76" spans="1:9" ht="33" x14ac:dyDescent="0.3">
      <c r="A76" s="230" t="s">
        <v>472</v>
      </c>
      <c r="B76" s="65" t="s">
        <v>151</v>
      </c>
      <c r="C76" s="12">
        <v>166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12732.2</v>
      </c>
    </row>
    <row r="77" spans="1:9" x14ac:dyDescent="0.3">
      <c r="A77" s="230" t="s">
        <v>473</v>
      </c>
      <c r="B77" s="65" t="s">
        <v>152</v>
      </c>
      <c r="C77" s="12">
        <v>199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2136862</v>
      </c>
    </row>
    <row r="78" spans="1:9" x14ac:dyDescent="0.3">
      <c r="A78" s="230" t="s">
        <v>474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30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30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30" t="s">
        <v>477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30" t="s">
        <v>478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30" t="s">
        <v>479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30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30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30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30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30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30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30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30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30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30" t="s">
        <v>489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30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30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30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30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30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30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30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30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30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30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30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30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30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30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30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30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30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30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 t="shared" si="2"/>
        <v>19470</v>
      </c>
      <c r="I111" s="15">
        <f>C111*H111</f>
        <v>389400</v>
      </c>
    </row>
    <row r="112" spans="1:9" x14ac:dyDescent="0.3">
      <c r="A112" s="230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 t="shared" si="2"/>
        <v>14160</v>
      </c>
      <c r="I112" s="15">
        <f>C112*H112</f>
        <v>283200</v>
      </c>
    </row>
    <row r="113" spans="1:9" x14ac:dyDescent="0.3">
      <c r="A113" s="230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30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30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 t="shared" si="2"/>
        <v>19824</v>
      </c>
      <c r="I115" s="15">
        <f>C115*H115</f>
        <v>515424</v>
      </c>
    </row>
    <row r="116" spans="1:9" x14ac:dyDescent="0.3">
      <c r="A116" s="230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30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30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30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30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30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30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30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30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30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30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30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30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30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30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30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30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30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30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30" t="s">
        <v>531</v>
      </c>
      <c r="B135" s="67" t="s">
        <v>895</v>
      </c>
      <c r="C135" s="19">
        <v>1600</v>
      </c>
      <c r="D135" s="13">
        <v>947.56</v>
      </c>
      <c r="E135" s="14" t="s">
        <v>267</v>
      </c>
      <c r="F135" s="30" t="s">
        <v>1144</v>
      </c>
      <c r="G135" s="30"/>
      <c r="H135" s="15">
        <f t="shared" ref="H135:H191" si="5">D135*0.18+D135</f>
        <v>1118.1207999999999</v>
      </c>
      <c r="I135" s="15">
        <f t="shared" si="3"/>
        <v>1788993.2799999998</v>
      </c>
    </row>
    <row r="136" spans="1:9" x14ac:dyDescent="0.3">
      <c r="A136" s="230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5"/>
        <v>55.46</v>
      </c>
      <c r="I136" s="15">
        <f t="shared" si="3"/>
        <v>27730</v>
      </c>
    </row>
    <row r="137" spans="1:9" x14ac:dyDescent="0.3">
      <c r="A137" s="230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5"/>
        <v>1416</v>
      </c>
      <c r="I137" s="15">
        <f t="shared" si="3"/>
        <v>45312</v>
      </c>
    </row>
    <row r="138" spans="1:9" x14ac:dyDescent="0.3">
      <c r="A138" s="230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5"/>
        <v>2478</v>
      </c>
      <c r="I138" s="15">
        <f t="shared" si="3"/>
        <v>12390</v>
      </c>
    </row>
    <row r="139" spans="1:9" x14ac:dyDescent="0.3">
      <c r="A139" s="230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5"/>
        <v>9204</v>
      </c>
      <c r="I139" s="15">
        <f t="shared" si="3"/>
        <v>9204</v>
      </c>
    </row>
    <row r="140" spans="1:9" x14ac:dyDescent="0.3">
      <c r="A140" s="230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5"/>
        <v>9558</v>
      </c>
      <c r="I140" s="15">
        <f t="shared" si="3"/>
        <v>133812</v>
      </c>
    </row>
    <row r="141" spans="1:9" x14ac:dyDescent="0.3">
      <c r="A141" s="230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5"/>
        <v>4891.1000000000004</v>
      </c>
      <c r="I141" s="15">
        <f t="shared" si="3"/>
        <v>34237.700000000004</v>
      </c>
    </row>
    <row r="142" spans="1:9" x14ac:dyDescent="0.3">
      <c r="A142" s="230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5"/>
        <v>16874</v>
      </c>
      <c r="I142" s="15">
        <f t="shared" si="3"/>
        <v>320606</v>
      </c>
    </row>
    <row r="143" spans="1:9" x14ac:dyDescent="0.3">
      <c r="A143" s="230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5"/>
        <v>5664</v>
      </c>
      <c r="I143" s="15">
        <f t="shared" si="3"/>
        <v>28320</v>
      </c>
    </row>
    <row r="144" spans="1:9" x14ac:dyDescent="0.3">
      <c r="A144" s="230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5"/>
        <v>8850</v>
      </c>
      <c r="I144" s="15">
        <f t="shared" si="3"/>
        <v>8850</v>
      </c>
    </row>
    <row r="145" spans="1:9" x14ac:dyDescent="0.3">
      <c r="A145" s="230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5"/>
        <v>9204</v>
      </c>
      <c r="I145" s="15">
        <f t="shared" si="3"/>
        <v>82836</v>
      </c>
    </row>
    <row r="146" spans="1:9" x14ac:dyDescent="0.3">
      <c r="A146" s="230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si="5"/>
        <v>2832</v>
      </c>
      <c r="I146" s="15">
        <f t="shared" ref="I146:I179" si="6">C146*H146</f>
        <v>141600</v>
      </c>
    </row>
    <row r="147" spans="1:9" x14ac:dyDescent="0.3">
      <c r="A147" s="230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5"/>
        <v>46610</v>
      </c>
      <c r="I147" s="15">
        <f t="shared" si="6"/>
        <v>186440</v>
      </c>
    </row>
    <row r="148" spans="1:9" x14ac:dyDescent="0.3">
      <c r="A148" s="230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5"/>
        <v>79.06</v>
      </c>
      <c r="I148" s="15">
        <f t="shared" si="6"/>
        <v>158120</v>
      </c>
    </row>
    <row r="149" spans="1:9" x14ac:dyDescent="0.3">
      <c r="A149" s="230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5"/>
        <v>354</v>
      </c>
      <c r="I149" s="15">
        <f t="shared" si="6"/>
        <v>229392</v>
      </c>
    </row>
    <row r="150" spans="1:9" x14ac:dyDescent="0.3">
      <c r="A150" s="230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5"/>
        <v>413</v>
      </c>
      <c r="I150" s="15">
        <f t="shared" si="6"/>
        <v>413000</v>
      </c>
    </row>
    <row r="151" spans="1:9" x14ac:dyDescent="0.3">
      <c r="A151" s="230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5"/>
        <v>43.66</v>
      </c>
      <c r="I151" s="15">
        <f t="shared" si="6"/>
        <v>78588</v>
      </c>
    </row>
    <row r="152" spans="1:9" x14ac:dyDescent="0.3">
      <c r="A152" s="230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5"/>
        <v>295</v>
      </c>
      <c r="I152" s="15">
        <f t="shared" si="6"/>
        <v>295000</v>
      </c>
    </row>
    <row r="153" spans="1:9" x14ac:dyDescent="0.3">
      <c r="A153" s="230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5"/>
        <v>79.06</v>
      </c>
      <c r="I153" s="15">
        <f t="shared" si="6"/>
        <v>237180</v>
      </c>
    </row>
    <row r="154" spans="1:9" ht="33" x14ac:dyDescent="0.3">
      <c r="A154" s="230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5"/>
        <v>4594.92</v>
      </c>
      <c r="I154" s="15">
        <f t="shared" si="6"/>
        <v>4594.92</v>
      </c>
    </row>
    <row r="155" spans="1:9" x14ac:dyDescent="0.3">
      <c r="A155" s="230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5"/>
        <v>41064</v>
      </c>
      <c r="I155" s="15">
        <f t="shared" si="6"/>
        <v>82128</v>
      </c>
    </row>
    <row r="156" spans="1:9" ht="33" x14ac:dyDescent="0.3">
      <c r="A156" s="230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5"/>
        <v>5197.8999999999996</v>
      </c>
      <c r="I156" s="15">
        <f t="shared" si="6"/>
        <v>5197.8999999999996</v>
      </c>
    </row>
    <row r="157" spans="1:9" x14ac:dyDescent="0.3">
      <c r="A157" s="230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5"/>
        <v>69006.399999999994</v>
      </c>
      <c r="I157" s="15">
        <f t="shared" si="6"/>
        <v>138012.79999999999</v>
      </c>
    </row>
    <row r="158" spans="1:9" x14ac:dyDescent="0.3">
      <c r="A158" s="230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5"/>
        <v>2141.6999999999998</v>
      </c>
      <c r="I158" s="15">
        <f t="shared" si="6"/>
        <v>4283.3999999999996</v>
      </c>
    </row>
    <row r="159" spans="1:9" x14ac:dyDescent="0.3">
      <c r="A159" s="230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5"/>
        <v>279058.2</v>
      </c>
      <c r="I159" s="15">
        <f t="shared" si="6"/>
        <v>279058.2</v>
      </c>
    </row>
    <row r="160" spans="1:9" x14ac:dyDescent="0.3">
      <c r="A160" s="230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5"/>
        <v>188.8</v>
      </c>
      <c r="I160" s="15">
        <f t="shared" si="6"/>
        <v>18880</v>
      </c>
    </row>
    <row r="161" spans="1:9" x14ac:dyDescent="0.3">
      <c r="A161" s="230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5"/>
        <v>236</v>
      </c>
      <c r="I161" s="15">
        <f t="shared" si="6"/>
        <v>14160000</v>
      </c>
    </row>
    <row r="162" spans="1:9" x14ac:dyDescent="0.3">
      <c r="A162" s="230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5"/>
        <v>130.97999999999999</v>
      </c>
      <c r="I162" s="15">
        <f t="shared" si="6"/>
        <v>6156.0599999999995</v>
      </c>
    </row>
    <row r="163" spans="1:9" x14ac:dyDescent="0.3">
      <c r="A163" s="230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5"/>
        <v>212.4</v>
      </c>
      <c r="I163" s="15">
        <f t="shared" si="6"/>
        <v>12956.4</v>
      </c>
    </row>
    <row r="164" spans="1:9" x14ac:dyDescent="0.3">
      <c r="A164" s="230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5"/>
        <v>107.38</v>
      </c>
      <c r="I164" s="15">
        <f t="shared" si="6"/>
        <v>294221.2</v>
      </c>
    </row>
    <row r="165" spans="1:9" x14ac:dyDescent="0.3">
      <c r="A165" s="230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5"/>
        <v>135.69999999999999</v>
      </c>
      <c r="I165" s="15">
        <f t="shared" si="6"/>
        <v>18998</v>
      </c>
    </row>
    <row r="166" spans="1:9" x14ac:dyDescent="0.3">
      <c r="A166" s="230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5"/>
        <v>130.97999999999999</v>
      </c>
      <c r="I166" s="15">
        <f t="shared" si="6"/>
        <v>52130.039999999994</v>
      </c>
    </row>
    <row r="167" spans="1:9" x14ac:dyDescent="0.3">
      <c r="A167" s="230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5"/>
        <v>136.88</v>
      </c>
      <c r="I167" s="15">
        <f t="shared" si="6"/>
        <v>1642.56</v>
      </c>
    </row>
    <row r="168" spans="1:9" x14ac:dyDescent="0.3">
      <c r="A168" s="230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16225</v>
      </c>
    </row>
    <row r="169" spans="1:9" x14ac:dyDescent="0.3">
      <c r="A169" s="230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49324.000000000007</v>
      </c>
    </row>
    <row r="170" spans="1:9" x14ac:dyDescent="0.3">
      <c r="A170" s="230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16520</v>
      </c>
    </row>
    <row r="171" spans="1:9" x14ac:dyDescent="0.3">
      <c r="A171" s="230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4856.88</v>
      </c>
    </row>
    <row r="172" spans="1:9" x14ac:dyDescent="0.3">
      <c r="A172" s="230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30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30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38940</v>
      </c>
    </row>
    <row r="175" spans="1:9" x14ac:dyDescent="0.3">
      <c r="A175" s="230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31108.34</v>
      </c>
    </row>
    <row r="176" spans="1:9" x14ac:dyDescent="0.3">
      <c r="A176" s="230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33984</v>
      </c>
    </row>
    <row r="177" spans="1:9" x14ac:dyDescent="0.3">
      <c r="A177" s="230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30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239304</v>
      </c>
    </row>
    <row r="179" spans="1:9" x14ac:dyDescent="0.3">
      <c r="A179" s="230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30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11" si="7">H180+D180*C180</f>
        <v>40894.230000000003</v>
      </c>
    </row>
    <row r="181" spans="1:9" x14ac:dyDescent="0.3">
      <c r="A181" s="230" t="s">
        <v>577</v>
      </c>
      <c r="B181" s="201" t="s">
        <v>1091</v>
      </c>
      <c r="C181" s="150">
        <v>60</v>
      </c>
      <c r="D181" s="60">
        <v>28892</v>
      </c>
      <c r="E181" s="6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30" t="s">
        <v>578</v>
      </c>
      <c r="B182" s="201" t="s">
        <v>1092</v>
      </c>
      <c r="C182" s="150">
        <v>60</v>
      </c>
      <c r="D182" s="60">
        <v>4546</v>
      </c>
      <c r="E182" s="6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30" t="s">
        <v>579</v>
      </c>
      <c r="B183" s="201" t="s">
        <v>1094</v>
      </c>
      <c r="C183" s="150">
        <v>17</v>
      </c>
      <c r="D183" s="60">
        <v>170841.42</v>
      </c>
      <c r="E183" s="6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30" t="s">
        <v>580</v>
      </c>
      <c r="B184" s="201" t="s">
        <v>1097</v>
      </c>
      <c r="C184" s="150">
        <v>16</v>
      </c>
      <c r="D184" s="60">
        <v>29981.17</v>
      </c>
      <c r="E184" s="6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30" t="s">
        <v>581</v>
      </c>
      <c r="B185" s="201" t="s">
        <v>1104</v>
      </c>
      <c r="C185" s="150">
        <v>16</v>
      </c>
      <c r="D185" s="60">
        <v>4968</v>
      </c>
      <c r="E185" s="6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30" t="s">
        <v>582</v>
      </c>
      <c r="B186" s="201" t="s">
        <v>1098</v>
      </c>
      <c r="C186" s="150">
        <v>24</v>
      </c>
      <c r="D186" s="60">
        <v>51175</v>
      </c>
      <c r="E186" s="6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30" t="s">
        <v>583</v>
      </c>
      <c r="B187" s="201" t="s">
        <v>1099</v>
      </c>
      <c r="C187" s="150">
        <v>2</v>
      </c>
      <c r="D187" s="60">
        <v>114425</v>
      </c>
      <c r="E187" s="6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30" t="s">
        <v>584</v>
      </c>
      <c r="B188" s="201" t="s">
        <v>1100</v>
      </c>
      <c r="C188" s="150">
        <v>5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30" t="s">
        <v>585</v>
      </c>
      <c r="B189" s="201" t="s">
        <v>1101</v>
      </c>
      <c r="C189" s="150">
        <v>1</v>
      </c>
      <c r="D189" s="60">
        <v>126500</v>
      </c>
      <c r="E189" s="6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30" t="s">
        <v>586</v>
      </c>
      <c r="B190" s="201" t="s">
        <v>1102</v>
      </c>
      <c r="C190" s="150">
        <v>2</v>
      </c>
      <c r="D190" s="60">
        <v>5130</v>
      </c>
      <c r="E190" s="61"/>
      <c r="F190" s="30" t="s">
        <v>1096</v>
      </c>
      <c r="G190" s="30" t="s">
        <v>1142</v>
      </c>
      <c r="H190" s="15">
        <f t="shared" si="5"/>
        <v>6053.4</v>
      </c>
      <c r="I190" s="15">
        <f t="shared" si="7"/>
        <v>16313.4</v>
      </c>
    </row>
    <row r="191" spans="1:9" x14ac:dyDescent="0.3">
      <c r="A191" s="230" t="s">
        <v>587</v>
      </c>
      <c r="B191" s="201" t="s">
        <v>1103</v>
      </c>
      <c r="C191" s="150">
        <v>1</v>
      </c>
      <c r="D191" s="60">
        <v>178656</v>
      </c>
      <c r="E191" s="61"/>
      <c r="F191" s="30" t="s">
        <v>1096</v>
      </c>
      <c r="G191" s="30" t="s">
        <v>1142</v>
      </c>
      <c r="H191" s="15">
        <f t="shared" si="5"/>
        <v>210814.07999999999</v>
      </c>
      <c r="I191" s="15">
        <f t="shared" si="7"/>
        <v>389470.07999999996</v>
      </c>
    </row>
    <row r="192" spans="1:9" ht="33" x14ac:dyDescent="0.3">
      <c r="A192" s="230" t="s">
        <v>588</v>
      </c>
      <c r="B192" s="201" t="s">
        <v>1105</v>
      </c>
      <c r="C192" s="150">
        <v>5</v>
      </c>
      <c r="D192" s="60">
        <v>27800</v>
      </c>
      <c r="E192" s="61"/>
      <c r="F192" s="30" t="s">
        <v>1096</v>
      </c>
      <c r="G192" s="30" t="s">
        <v>1142</v>
      </c>
      <c r="H192" s="15">
        <f>D192*0.18+D192</f>
        <v>32804</v>
      </c>
      <c r="I192" s="15">
        <f t="shared" si="7"/>
        <v>171804</v>
      </c>
    </row>
    <row r="193" spans="1:9" x14ac:dyDescent="0.3">
      <c r="A193" s="230" t="s">
        <v>589</v>
      </c>
      <c r="B193" s="201" t="s">
        <v>1106</v>
      </c>
      <c r="C193" s="150">
        <v>1</v>
      </c>
      <c r="D193" s="60">
        <v>62677.11</v>
      </c>
      <c r="E193" s="61"/>
      <c r="F193" s="30" t="s">
        <v>1096</v>
      </c>
      <c r="G193" s="30" t="s">
        <v>1142</v>
      </c>
      <c r="H193" s="15">
        <f t="shared" ref="H193:H211" si="8">D193*0.18+D193</f>
        <v>73958.989799999996</v>
      </c>
      <c r="I193" s="15">
        <f t="shared" si="7"/>
        <v>136636.0998</v>
      </c>
    </row>
    <row r="194" spans="1:9" x14ac:dyDescent="0.3">
      <c r="A194" s="230" t="s">
        <v>590</v>
      </c>
      <c r="B194" s="201" t="s">
        <v>1107</v>
      </c>
      <c r="C194" s="150">
        <v>1</v>
      </c>
      <c r="D194" s="60">
        <v>10945</v>
      </c>
      <c r="E194" s="61"/>
      <c r="F194" s="30" t="s">
        <v>1096</v>
      </c>
      <c r="G194" s="30" t="s">
        <v>1142</v>
      </c>
      <c r="H194" s="15">
        <f t="shared" si="8"/>
        <v>12915.1</v>
      </c>
      <c r="I194" s="15">
        <f t="shared" si="7"/>
        <v>23860.1</v>
      </c>
    </row>
    <row r="195" spans="1:9" x14ac:dyDescent="0.3">
      <c r="A195" s="230" t="s">
        <v>1077</v>
      </c>
      <c r="B195" s="201" t="s">
        <v>1108</v>
      </c>
      <c r="C195" s="150">
        <v>1</v>
      </c>
      <c r="D195" s="60">
        <v>12000</v>
      </c>
      <c r="E195" s="61"/>
      <c r="F195" s="30" t="s">
        <v>1096</v>
      </c>
      <c r="G195" s="30" t="s">
        <v>1142</v>
      </c>
      <c r="H195" s="15">
        <f t="shared" si="8"/>
        <v>14160</v>
      </c>
      <c r="I195" s="15">
        <f t="shared" si="7"/>
        <v>26160</v>
      </c>
    </row>
    <row r="196" spans="1:9" x14ac:dyDescent="0.3">
      <c r="A196" s="230" t="s">
        <v>1078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0" t="s">
        <v>1079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0" t="s">
        <v>1080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0" t="s">
        <v>1081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0" t="s">
        <v>1082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0" t="s">
        <v>1129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0" t="s">
        <v>1130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0" t="s">
        <v>1131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0" t="s">
        <v>1132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0" t="s">
        <v>1133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0" t="s">
        <v>1134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0" t="s">
        <v>1135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0" t="s">
        <v>1136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0" t="s">
        <v>1137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0" t="s">
        <v>1138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0" t="s">
        <v>1139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0" t="s">
        <v>1140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ref="I212" si="9">H212+D212*C212</f>
        <v>19490890.199999999</v>
      </c>
    </row>
  </sheetData>
  <mergeCells count="4">
    <mergeCell ref="A1:I1"/>
    <mergeCell ref="A2:I2"/>
    <mergeCell ref="A4:I4"/>
    <mergeCell ref="H5:I5"/>
  </mergeCells>
  <pageMargins left="0.55118110236220474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A4" sqref="A1:I1048576"/>
    </sheetView>
  </sheetViews>
  <sheetFormatPr baseColWidth="10" defaultRowHeight="16.5" x14ac:dyDescent="0.3"/>
  <cols>
    <col min="1" max="1" width="5.1406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379" t="s">
        <v>1148</v>
      </c>
      <c r="B1" s="379"/>
      <c r="C1" s="379"/>
      <c r="D1" s="379"/>
      <c r="E1" s="379"/>
      <c r="F1" s="379"/>
      <c r="G1" s="379"/>
      <c r="H1" s="379"/>
      <c r="I1" s="379"/>
    </row>
    <row r="2" spans="1:9" ht="18" x14ac:dyDescent="0.25">
      <c r="A2" s="392" t="s">
        <v>592</v>
      </c>
      <c r="B2" s="392"/>
      <c r="C2" s="392"/>
      <c r="D2" s="392"/>
      <c r="E2" s="392"/>
      <c r="F2" s="392"/>
      <c r="G2" s="392"/>
      <c r="H2" s="392"/>
      <c r="I2" s="392"/>
    </row>
    <row r="3" spans="1:9" ht="15.75" x14ac:dyDescent="0.25">
      <c r="A3" s="387" t="s">
        <v>953</v>
      </c>
      <c r="B3" s="387"/>
      <c r="C3" s="387"/>
      <c r="D3" s="387"/>
      <c r="E3" s="387"/>
      <c r="F3" s="387"/>
      <c r="G3" s="387"/>
      <c r="H3" s="387"/>
      <c r="I3" s="387"/>
    </row>
    <row r="4" spans="1:9" x14ac:dyDescent="0.3">
      <c r="A4" s="232"/>
      <c r="B4" s="232"/>
      <c r="C4" s="232"/>
      <c r="D4" s="232"/>
      <c r="E4" s="232"/>
      <c r="F4" s="183"/>
      <c r="G4" s="183"/>
      <c r="H4" s="232"/>
      <c r="I4" s="232"/>
    </row>
    <row r="5" spans="1:9" ht="18" x14ac:dyDescent="0.25">
      <c r="A5" s="405" t="s">
        <v>1149</v>
      </c>
      <c r="B5" s="392"/>
      <c r="C5" s="392"/>
      <c r="D5" s="392"/>
      <c r="E5" s="392"/>
      <c r="F5" s="392"/>
      <c r="G5" s="392"/>
      <c r="H5" s="392"/>
      <c r="I5" s="392"/>
    </row>
    <row r="6" spans="1:9" x14ac:dyDescent="0.3">
      <c r="B6" s="4"/>
      <c r="C6" s="4"/>
      <c r="D6" s="4"/>
      <c r="E6" s="4"/>
      <c r="F6" s="182"/>
      <c r="G6" s="182"/>
      <c r="H6" s="364"/>
      <c r="I6" s="364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1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1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3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3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3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3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3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3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3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3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3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3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3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3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3" t="s">
        <v>417</v>
      </c>
      <c r="B22" s="57" t="s">
        <v>386</v>
      </c>
      <c r="C22" s="56">
        <v>3125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130454531.24999999</v>
      </c>
    </row>
    <row r="23" spans="1:9" x14ac:dyDescent="0.3">
      <c r="A23" s="233" t="s">
        <v>418</v>
      </c>
      <c r="B23" s="57" t="s">
        <v>30</v>
      </c>
      <c r="C23" s="56">
        <v>12941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100978441.82600001</v>
      </c>
    </row>
    <row r="24" spans="1:9" x14ac:dyDescent="0.3">
      <c r="A24" s="233" t="s">
        <v>419</v>
      </c>
      <c r="B24" s="57" t="s">
        <v>387</v>
      </c>
      <c r="C24" s="56">
        <v>16093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97095490.107000008</v>
      </c>
    </row>
    <row r="25" spans="1:9" x14ac:dyDescent="0.3">
      <c r="A25" s="233" t="s">
        <v>420</v>
      </c>
      <c r="B25" s="57" t="s">
        <v>382</v>
      </c>
      <c r="C25" s="56">
        <v>16203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7997703.5819999995</v>
      </c>
    </row>
    <row r="26" spans="1:9" x14ac:dyDescent="0.3">
      <c r="A26" s="233" t="s">
        <v>421</v>
      </c>
      <c r="B26" s="57" t="s">
        <v>388</v>
      </c>
      <c r="C26" s="56">
        <v>1836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3248961.7319999998</v>
      </c>
    </row>
    <row r="27" spans="1:9" x14ac:dyDescent="0.3">
      <c r="A27" s="233" t="s">
        <v>422</v>
      </c>
      <c r="B27" s="57" t="s">
        <v>389</v>
      </c>
      <c r="C27" s="56">
        <v>35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900546.5</v>
      </c>
    </row>
    <row r="28" spans="1:9" x14ac:dyDescent="0.3">
      <c r="A28" s="233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3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3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3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3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3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3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3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3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3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3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3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3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3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3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3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3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3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3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3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3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3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3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3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3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3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3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3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3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3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3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3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3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3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3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3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3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3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3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3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3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3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3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3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3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3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3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3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3" t="s">
        <v>471</v>
      </c>
      <c r="B76" s="65" t="s">
        <v>149</v>
      </c>
      <c r="C76" s="12">
        <v>154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12175.24</v>
      </c>
    </row>
    <row r="77" spans="1:9" ht="33" x14ac:dyDescent="0.3">
      <c r="A77" s="233" t="s">
        <v>472</v>
      </c>
      <c r="B77" s="65" t="s">
        <v>151</v>
      </c>
      <c r="C77" s="12">
        <v>154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11811.800000000001</v>
      </c>
    </row>
    <row r="78" spans="1:9" x14ac:dyDescent="0.3">
      <c r="A78" s="233" t="s">
        <v>473</v>
      </c>
      <c r="B78" s="65" t="s">
        <v>152</v>
      </c>
      <c r="C78" s="12">
        <v>187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2008006</v>
      </c>
    </row>
    <row r="79" spans="1:9" x14ac:dyDescent="0.3">
      <c r="A79" s="233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3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3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3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3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3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3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3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3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3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3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3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3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3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3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3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3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3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3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3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3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3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3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3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3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3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3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3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3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3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3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3" t="s">
        <v>505</v>
      </c>
      <c r="B110" s="64" t="s">
        <v>875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3" t="s">
        <v>506</v>
      </c>
      <c r="B111" s="64" t="s">
        <v>876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3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3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3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3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3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3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3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3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3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3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3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3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3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3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3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3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3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3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3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3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3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3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3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3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3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3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3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3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3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3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3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3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3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3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3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3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3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3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3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3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3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3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3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3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3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3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3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3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3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3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3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3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3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3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3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3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3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3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3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3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3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3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3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3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3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3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3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3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3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3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3" si="7">H181+D181*C181</f>
        <v>40894.230000000003</v>
      </c>
    </row>
    <row r="182" spans="1:9" x14ac:dyDescent="0.3">
      <c r="A182" s="233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3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3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3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3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3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3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3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3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3" t="s">
        <v>586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3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3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3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2" si="8">D194*0.18+D194</f>
        <v>73958.989799999996</v>
      </c>
      <c r="I194" s="15">
        <f t="shared" si="7"/>
        <v>136636.0998</v>
      </c>
    </row>
    <row r="195" spans="1:9" x14ac:dyDescent="0.3">
      <c r="A195" s="233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3" t="s">
        <v>1077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14160</v>
      </c>
      <c r="I196" s="15">
        <f t="shared" si="7"/>
        <v>26160</v>
      </c>
    </row>
    <row r="197" spans="1:9" x14ac:dyDescent="0.3">
      <c r="A197" s="233" t="s">
        <v>1078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531</v>
      </c>
      <c r="I197" s="15">
        <f t="shared" si="7"/>
        <v>1431</v>
      </c>
    </row>
    <row r="198" spans="1:9" x14ac:dyDescent="0.3">
      <c r="A198" s="233" t="s">
        <v>1079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556.44079999999997</v>
      </c>
      <c r="I198" s="15">
        <f t="shared" si="7"/>
        <v>1499.5608</v>
      </c>
    </row>
    <row r="199" spans="1:9" x14ac:dyDescent="0.3">
      <c r="A199" s="233" t="s">
        <v>1080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389.4</v>
      </c>
      <c r="I199" s="15">
        <f t="shared" si="7"/>
        <v>1049.4000000000001</v>
      </c>
    </row>
    <row r="200" spans="1:9" x14ac:dyDescent="0.3">
      <c r="A200" s="233" t="s">
        <v>1081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218.84280000000001</v>
      </c>
      <c r="I200" s="15">
        <f t="shared" si="7"/>
        <v>589.76279999999997</v>
      </c>
    </row>
    <row r="201" spans="1:9" x14ac:dyDescent="0.3">
      <c r="A201" s="233" t="s">
        <v>1082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149.97799999999998</v>
      </c>
      <c r="I201" s="15">
        <f t="shared" si="7"/>
        <v>404.178</v>
      </c>
    </row>
    <row r="202" spans="1:9" x14ac:dyDescent="0.3">
      <c r="A202" s="233" t="s">
        <v>1129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61.926399999999994</v>
      </c>
      <c r="I202" s="15">
        <f t="shared" si="7"/>
        <v>166.88639999999998</v>
      </c>
    </row>
    <row r="203" spans="1:9" x14ac:dyDescent="0.3">
      <c r="A203" s="233" t="s">
        <v>1130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472</v>
      </c>
      <c r="I203" s="15">
        <f t="shared" si="7"/>
        <v>1272</v>
      </c>
    </row>
    <row r="204" spans="1:9" x14ac:dyDescent="0.3">
      <c r="A204" s="233" t="s">
        <v>1131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748.96960000000001</v>
      </c>
      <c r="I204" s="15">
        <f t="shared" si="7"/>
        <v>2018.4096</v>
      </c>
    </row>
    <row r="205" spans="1:9" x14ac:dyDescent="0.3">
      <c r="A205" s="233" t="s">
        <v>1132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768.00300000000004</v>
      </c>
      <c r="I205" s="15">
        <f t="shared" si="7"/>
        <v>2069.703</v>
      </c>
    </row>
    <row r="206" spans="1:9" x14ac:dyDescent="0.3">
      <c r="A206" s="233" t="s">
        <v>1133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168.15</v>
      </c>
      <c r="I206" s="15">
        <f t="shared" si="7"/>
        <v>453.15</v>
      </c>
    </row>
    <row r="207" spans="1:9" x14ac:dyDescent="0.3">
      <c r="A207" s="233" t="s">
        <v>1134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153.88380000000001</v>
      </c>
      <c r="I207" s="15">
        <f t="shared" si="7"/>
        <v>414.7038</v>
      </c>
    </row>
    <row r="208" spans="1:9" x14ac:dyDescent="0.3">
      <c r="A208" s="233" t="s">
        <v>1135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137.17500000000001</v>
      </c>
      <c r="I208" s="15">
        <f t="shared" si="7"/>
        <v>369.67500000000001</v>
      </c>
    </row>
    <row r="209" spans="1:9" x14ac:dyDescent="0.3">
      <c r="A209" s="233" t="s">
        <v>1136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767</v>
      </c>
      <c r="I209" s="15">
        <f t="shared" si="7"/>
        <v>1417</v>
      </c>
    </row>
    <row r="210" spans="1:9" x14ac:dyDescent="0.3">
      <c r="A210" s="233" t="s">
        <v>1137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554.6</v>
      </c>
      <c r="I210" s="15">
        <f t="shared" si="7"/>
        <v>1494.6</v>
      </c>
    </row>
    <row r="211" spans="1:9" x14ac:dyDescent="0.3">
      <c r="A211" s="233" t="s">
        <v>1138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973.67699999999991</v>
      </c>
      <c r="I211" s="15">
        <f t="shared" si="7"/>
        <v>1798.8269999999998</v>
      </c>
    </row>
    <row r="212" spans="1:9" x14ac:dyDescent="0.3">
      <c r="A212" s="233" t="s">
        <v>1139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637.20000000000005</v>
      </c>
      <c r="I212" s="15">
        <f t="shared" si="7"/>
        <v>1177.2</v>
      </c>
    </row>
    <row r="213" spans="1:9" ht="33" x14ac:dyDescent="0.3">
      <c r="A213" s="233" t="s">
        <v>1140</v>
      </c>
      <c r="B213" s="57" t="s">
        <v>1145</v>
      </c>
      <c r="C213" s="56">
        <v>500</v>
      </c>
      <c r="D213" s="60">
        <v>38890</v>
      </c>
      <c r="E213" s="61"/>
      <c r="F213" s="30" t="s">
        <v>1146</v>
      </c>
      <c r="G213" s="30" t="s">
        <v>1127</v>
      </c>
      <c r="H213" s="15">
        <f>D213*0.18+D213</f>
        <v>45890.2</v>
      </c>
      <c r="I213" s="15">
        <f t="shared" si="7"/>
        <v>19490890.199999999</v>
      </c>
    </row>
  </sheetData>
  <mergeCells count="5">
    <mergeCell ref="A2:I2"/>
    <mergeCell ref="A3:I3"/>
    <mergeCell ref="A5:I5"/>
    <mergeCell ref="H6:I6"/>
    <mergeCell ref="A1:I1"/>
  </mergeCells>
  <pageMargins left="0.15748031496062992" right="0.15748031496062992" top="0.74803149606299213" bottom="0.74803149606299213" header="0.15748031496062992" footer="0.31496062992125984"/>
  <pageSetup scale="75" orientation="landscape" r:id="rId1"/>
  <headerFooter>
    <oddFooter>&amp;CPágina &amp;P   Preparado por Audry Marleny Pérez 04/08/2016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7" sqref="B37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379" t="s">
        <v>1148</v>
      </c>
      <c r="B1" s="379"/>
      <c r="C1" s="379"/>
      <c r="D1" s="379"/>
      <c r="E1" s="379"/>
      <c r="F1" s="379"/>
      <c r="G1" s="379"/>
      <c r="H1" s="379"/>
      <c r="I1" s="379"/>
    </row>
    <row r="2" spans="1:9" ht="18" x14ac:dyDescent="0.25">
      <c r="A2" s="392" t="s">
        <v>592</v>
      </c>
      <c r="B2" s="392"/>
      <c r="C2" s="392"/>
      <c r="D2" s="392"/>
      <c r="E2" s="392"/>
      <c r="F2" s="392"/>
      <c r="G2" s="392"/>
      <c r="H2" s="392"/>
      <c r="I2" s="392"/>
    </row>
    <row r="3" spans="1:9" ht="15.75" x14ac:dyDescent="0.25">
      <c r="A3" s="387" t="s">
        <v>953</v>
      </c>
      <c r="B3" s="387"/>
      <c r="C3" s="387"/>
      <c r="D3" s="387"/>
      <c r="E3" s="387"/>
      <c r="F3" s="387"/>
      <c r="G3" s="387"/>
      <c r="H3" s="387"/>
      <c r="I3" s="387"/>
    </row>
    <row r="4" spans="1:9" x14ac:dyDescent="0.3">
      <c r="A4" s="235"/>
      <c r="B4" s="235"/>
      <c r="C4" s="235"/>
      <c r="D4" s="235"/>
      <c r="E4" s="235"/>
      <c r="F4" s="183"/>
      <c r="G4" s="183"/>
      <c r="H4" s="235"/>
      <c r="I4" s="235"/>
    </row>
    <row r="5" spans="1:9" ht="18" x14ac:dyDescent="0.25">
      <c r="A5" s="405" t="s">
        <v>1150</v>
      </c>
      <c r="B5" s="392"/>
      <c r="C5" s="392"/>
      <c r="D5" s="392"/>
      <c r="E5" s="392"/>
      <c r="F5" s="392"/>
      <c r="G5" s="392"/>
      <c r="H5" s="392"/>
      <c r="I5" s="392"/>
    </row>
    <row r="6" spans="1:9" x14ac:dyDescent="0.3">
      <c r="B6" s="4"/>
      <c r="C6" s="4"/>
      <c r="D6" s="4"/>
      <c r="E6" s="4"/>
      <c r="F6" s="182"/>
      <c r="G6" s="182"/>
      <c r="H6" s="364"/>
      <c r="I6" s="364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4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4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4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4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4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4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4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4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4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4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4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4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4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4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4" t="s">
        <v>417</v>
      </c>
      <c r="B22" s="57" t="s">
        <v>386</v>
      </c>
      <c r="C22" s="56">
        <v>3035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126697440.74999999</v>
      </c>
    </row>
    <row r="23" spans="1:9" x14ac:dyDescent="0.3">
      <c r="A23" s="234" t="s">
        <v>418</v>
      </c>
      <c r="B23" s="57" t="s">
        <v>30</v>
      </c>
      <c r="C23" s="56">
        <v>12631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98559516.165999994</v>
      </c>
    </row>
    <row r="24" spans="1:9" x14ac:dyDescent="0.3">
      <c r="A24" s="234" t="s">
        <v>419</v>
      </c>
      <c r="B24" s="57" t="s">
        <v>387</v>
      </c>
      <c r="C24" s="56">
        <v>15693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94682130.506999999</v>
      </c>
    </row>
    <row r="25" spans="1:9" x14ac:dyDescent="0.3">
      <c r="A25" s="234" t="s">
        <v>420</v>
      </c>
      <c r="B25" s="57" t="s">
        <v>382</v>
      </c>
      <c r="C25" s="56">
        <v>15803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7800265.9819999998</v>
      </c>
    </row>
    <row r="26" spans="1:9" x14ac:dyDescent="0.3">
      <c r="A26" s="234" t="s">
        <v>421</v>
      </c>
      <c r="B26" s="57" t="s">
        <v>388</v>
      </c>
      <c r="C26" s="56">
        <v>1786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3160482.3819999998</v>
      </c>
    </row>
    <row r="27" spans="1:9" x14ac:dyDescent="0.3">
      <c r="A27" s="234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34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4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4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4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4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4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4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4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4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4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4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4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4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4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4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4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4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4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4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4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4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4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4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4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4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4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4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4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4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4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4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4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4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4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4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4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4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4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4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4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4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4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4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4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4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4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4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4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4" t="s">
        <v>471</v>
      </c>
      <c r="B76" s="65" t="s">
        <v>149</v>
      </c>
      <c r="C76" s="12">
        <v>144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11384.64</v>
      </c>
    </row>
    <row r="77" spans="1:9" ht="33" x14ac:dyDescent="0.3">
      <c r="A77" s="234" t="s">
        <v>472</v>
      </c>
      <c r="B77" s="65" t="s">
        <v>151</v>
      </c>
      <c r="C77" s="12">
        <v>144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11044.800000000001</v>
      </c>
    </row>
    <row r="78" spans="1:9" x14ac:dyDescent="0.3">
      <c r="A78" s="234" t="s">
        <v>473</v>
      </c>
      <c r="B78" s="65" t="s">
        <v>152</v>
      </c>
      <c r="C78" s="12">
        <v>177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1900626</v>
      </c>
    </row>
    <row r="79" spans="1:9" x14ac:dyDescent="0.3">
      <c r="A79" s="234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4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4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4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4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4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4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4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4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4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4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4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4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4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4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4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4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4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4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4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4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4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4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4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4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4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4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4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4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4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4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4" t="s">
        <v>505</v>
      </c>
      <c r="B110" s="64" t="s">
        <v>1151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4" t="s">
        <v>506</v>
      </c>
      <c r="B111" s="64" t="s">
        <v>1152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4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4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4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4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4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4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4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4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4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4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4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4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4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4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4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4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4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4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4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4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4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4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4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4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4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4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4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4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4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4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4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4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4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4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4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4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4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4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4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4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4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4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4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4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4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4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4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4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4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4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4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4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4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4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4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4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4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4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4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4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4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4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4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4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4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4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4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4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4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4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2" si="7">H181+D181*C181</f>
        <v>40894.230000000003</v>
      </c>
    </row>
    <row r="182" spans="1:9" x14ac:dyDescent="0.3">
      <c r="A182" s="234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4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4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4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4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4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4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4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4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4" t="s">
        <v>586</v>
      </c>
      <c r="B191" s="202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4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4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4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1" si="8">D194*0.18+D194</f>
        <v>73958.989799999996</v>
      </c>
      <c r="I194" s="15">
        <f t="shared" si="7"/>
        <v>136636.0998</v>
      </c>
    </row>
    <row r="195" spans="1:9" x14ac:dyDescent="0.3">
      <c r="A195" s="234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4" t="s">
        <v>1077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4" t="s">
        <v>1078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4" t="s">
        <v>1079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4" t="s">
        <v>1080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4" t="s">
        <v>1081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4" t="s">
        <v>1082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4" t="s">
        <v>1129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4" t="s">
        <v>1130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4" t="s">
        <v>1131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4" t="s">
        <v>1132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4" t="s">
        <v>1133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4" t="s">
        <v>1134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4" t="s">
        <v>1135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4" t="s">
        <v>1136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4" t="s">
        <v>1137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4" t="s">
        <v>1138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4" t="s">
        <v>1139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70" orientation="landscape" r:id="rId1"/>
  <headerFooter>
    <oddFooter>&amp;C7 pag.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8" sqref="C28"/>
    </sheetView>
  </sheetViews>
  <sheetFormatPr baseColWidth="10" defaultRowHeight="15" x14ac:dyDescent="0.25"/>
  <cols>
    <col min="1" max="1" width="5.140625" customWidth="1"/>
    <col min="2" max="2" width="35.85546875" customWidth="1"/>
    <col min="3" max="3" width="40.7109375" customWidth="1"/>
  </cols>
  <sheetData>
    <row r="1" spans="1:3" x14ac:dyDescent="0.25">
      <c r="A1" s="406" t="s">
        <v>1148</v>
      </c>
      <c r="B1" s="406"/>
      <c r="C1" s="406"/>
    </row>
    <row r="2" spans="1:3" x14ac:dyDescent="0.25">
      <c r="A2" s="406" t="s">
        <v>592</v>
      </c>
      <c r="B2" s="406"/>
      <c r="C2" s="406"/>
    </row>
    <row r="3" spans="1:3" x14ac:dyDescent="0.25">
      <c r="A3" s="407" t="s">
        <v>593</v>
      </c>
      <c r="B3" s="407"/>
      <c r="C3" s="407"/>
    </row>
    <row r="6" spans="1:3" x14ac:dyDescent="0.25">
      <c r="A6" s="406" t="s">
        <v>1162</v>
      </c>
      <c r="B6" s="406"/>
      <c r="C6" s="406"/>
    </row>
    <row r="7" spans="1:3" x14ac:dyDescent="0.25">
      <c r="C7" s="241"/>
    </row>
    <row r="8" spans="1:3" ht="30" customHeight="1" x14ac:dyDescent="0.35">
      <c r="A8" s="242" t="s">
        <v>1157</v>
      </c>
      <c r="B8" s="243" t="s">
        <v>1155</v>
      </c>
      <c r="C8" s="243" t="s">
        <v>1156</v>
      </c>
    </row>
    <row r="9" spans="1:3" ht="28.5" customHeight="1" x14ac:dyDescent="0.25">
      <c r="A9" s="238">
        <v>1</v>
      </c>
      <c r="B9" s="139" t="s">
        <v>1153</v>
      </c>
      <c r="C9" s="244">
        <v>54865</v>
      </c>
    </row>
    <row r="10" spans="1:3" ht="28.5" customHeight="1" x14ac:dyDescent="0.25">
      <c r="A10" s="238">
        <v>2</v>
      </c>
      <c r="B10" s="139" t="s">
        <v>1154</v>
      </c>
      <c r="C10" s="244">
        <v>23901</v>
      </c>
    </row>
    <row r="11" spans="1:3" ht="28.5" customHeight="1" x14ac:dyDescent="0.3">
      <c r="A11" s="238">
        <v>3</v>
      </c>
      <c r="B11" s="64" t="s">
        <v>883</v>
      </c>
      <c r="C11" s="236">
        <v>76498</v>
      </c>
    </row>
    <row r="12" spans="1:3" ht="28.5" customHeight="1" x14ac:dyDescent="0.3">
      <c r="A12" s="238">
        <v>4</v>
      </c>
      <c r="B12" s="64" t="s">
        <v>884</v>
      </c>
      <c r="C12" s="236">
        <v>106272</v>
      </c>
    </row>
    <row r="13" spans="1:3" x14ac:dyDescent="0.25">
      <c r="C13" s="237"/>
    </row>
    <row r="15" spans="1:3" x14ac:dyDescent="0.25">
      <c r="C15" s="240"/>
    </row>
  </sheetData>
  <mergeCells count="4">
    <mergeCell ref="A2:C2"/>
    <mergeCell ref="A6:C6"/>
    <mergeCell ref="A3:C3"/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workbookViewId="0">
      <selection activeCell="A8" sqref="A8:D20"/>
    </sheetView>
  </sheetViews>
  <sheetFormatPr baseColWidth="10" defaultRowHeight="15" x14ac:dyDescent="0.25"/>
  <cols>
    <col min="1" max="1" width="30.85546875" customWidth="1"/>
    <col min="2" max="2" width="30.5703125" customWidth="1"/>
    <col min="3" max="3" width="23.28515625" customWidth="1"/>
    <col min="4" max="4" width="27.85546875" customWidth="1"/>
  </cols>
  <sheetData>
    <row r="7" spans="1:4" ht="18" customHeight="1" x14ac:dyDescent="0.25">
      <c r="A7" s="239" t="s">
        <v>1160</v>
      </c>
      <c r="B7" s="239" t="s">
        <v>1161</v>
      </c>
      <c r="C7" s="238" t="s">
        <v>1158</v>
      </c>
      <c r="D7" s="238" t="s">
        <v>1159</v>
      </c>
    </row>
    <row r="8" spans="1:4" x14ac:dyDescent="0.25">
      <c r="A8" s="238">
        <v>3</v>
      </c>
      <c r="B8" s="238">
        <v>3</v>
      </c>
      <c r="C8" s="238">
        <v>8</v>
      </c>
      <c r="D8" s="139">
        <v>25</v>
      </c>
    </row>
    <row r="9" spans="1:4" x14ac:dyDescent="0.25">
      <c r="A9" s="238">
        <v>3</v>
      </c>
      <c r="B9" s="238">
        <v>6</v>
      </c>
      <c r="C9" s="238">
        <v>4</v>
      </c>
      <c r="D9" s="139"/>
    </row>
    <row r="10" spans="1:4" x14ac:dyDescent="0.25">
      <c r="A10" s="238">
        <v>1</v>
      </c>
      <c r="B10" s="238">
        <v>2</v>
      </c>
      <c r="C10" s="238">
        <v>2</v>
      </c>
      <c r="D10" s="139"/>
    </row>
    <row r="11" spans="1:4" x14ac:dyDescent="0.25">
      <c r="A11" s="238">
        <v>2</v>
      </c>
      <c r="B11" s="238"/>
      <c r="C11" s="238">
        <v>8</v>
      </c>
      <c r="D11" s="139"/>
    </row>
    <row r="12" spans="1:4" x14ac:dyDescent="0.25">
      <c r="A12" s="238">
        <v>25</v>
      </c>
      <c r="B12" s="238">
        <v>25</v>
      </c>
      <c r="C12" s="238">
        <v>25</v>
      </c>
      <c r="D12" s="139">
        <v>50</v>
      </c>
    </row>
    <row r="13" spans="1:4" x14ac:dyDescent="0.25">
      <c r="A13" s="238">
        <v>1</v>
      </c>
      <c r="B13" s="238">
        <v>1</v>
      </c>
      <c r="C13" s="238">
        <v>4</v>
      </c>
      <c r="D13" s="139"/>
    </row>
    <row r="14" spans="1:4" x14ac:dyDescent="0.25">
      <c r="A14" s="238"/>
      <c r="B14" s="238"/>
      <c r="C14" s="238"/>
      <c r="D14" s="139"/>
    </row>
    <row r="15" spans="1:4" x14ac:dyDescent="0.25">
      <c r="A15" s="238"/>
      <c r="B15" s="238"/>
      <c r="C15" s="238"/>
      <c r="D15" s="139"/>
    </row>
    <row r="16" spans="1:4" x14ac:dyDescent="0.25">
      <c r="A16" s="238"/>
      <c r="B16" s="238"/>
      <c r="C16" s="238"/>
      <c r="D16" s="139"/>
    </row>
    <row r="17" spans="1:4" x14ac:dyDescent="0.25">
      <c r="A17" s="238"/>
      <c r="B17" s="238"/>
      <c r="C17" s="238"/>
      <c r="D17" s="139"/>
    </row>
    <row r="18" spans="1:4" x14ac:dyDescent="0.25">
      <c r="A18" s="238"/>
      <c r="B18" s="238"/>
      <c r="C18" s="238"/>
      <c r="D18" s="139"/>
    </row>
    <row r="19" spans="1:4" x14ac:dyDescent="0.25">
      <c r="A19" s="238"/>
      <c r="B19" s="238"/>
      <c r="C19" s="238"/>
      <c r="D19" s="139"/>
    </row>
    <row r="20" spans="1:4" x14ac:dyDescent="0.25">
      <c r="A20" s="238">
        <f>SUM(A8:A19)</f>
        <v>35</v>
      </c>
      <c r="B20" s="238">
        <f>SUM(B8:B19)</f>
        <v>37</v>
      </c>
      <c r="C20" s="238">
        <f>SUM(C8:C19)</f>
        <v>51</v>
      </c>
      <c r="D20" s="139">
        <f>SUM(D8:D19)</f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379" t="s">
        <v>1148</v>
      </c>
      <c r="B1" s="379"/>
      <c r="C1" s="379"/>
      <c r="D1" s="379"/>
      <c r="E1" s="379"/>
      <c r="F1" s="379"/>
      <c r="G1" s="379"/>
      <c r="H1" s="379"/>
      <c r="I1" s="379"/>
    </row>
    <row r="2" spans="1:9" ht="18" x14ac:dyDescent="0.25">
      <c r="A2" s="392" t="s">
        <v>592</v>
      </c>
      <c r="B2" s="392"/>
      <c r="C2" s="392"/>
      <c r="D2" s="392"/>
      <c r="E2" s="392"/>
      <c r="F2" s="392"/>
      <c r="G2" s="392"/>
      <c r="H2" s="392"/>
      <c r="I2" s="392"/>
    </row>
    <row r="3" spans="1:9" ht="15.75" x14ac:dyDescent="0.25">
      <c r="A3" s="387" t="s">
        <v>953</v>
      </c>
      <c r="B3" s="387"/>
      <c r="C3" s="387"/>
      <c r="D3" s="387"/>
      <c r="E3" s="387"/>
      <c r="F3" s="387"/>
      <c r="G3" s="387"/>
      <c r="H3" s="387"/>
      <c r="I3" s="387"/>
    </row>
    <row r="4" spans="1:9" x14ac:dyDescent="0.3">
      <c r="A4" s="246"/>
      <c r="B4" s="246"/>
      <c r="C4" s="246"/>
      <c r="D4" s="246"/>
      <c r="E4" s="246"/>
      <c r="F4" s="183"/>
      <c r="G4" s="183"/>
      <c r="H4" s="246"/>
      <c r="I4" s="246"/>
    </row>
    <row r="5" spans="1:9" ht="18" x14ac:dyDescent="0.25">
      <c r="A5" s="405" t="s">
        <v>1163</v>
      </c>
      <c r="B5" s="392"/>
      <c r="C5" s="392"/>
      <c r="D5" s="392"/>
      <c r="E5" s="392"/>
      <c r="F5" s="392"/>
      <c r="G5" s="392"/>
      <c r="H5" s="392"/>
      <c r="I5" s="392"/>
    </row>
    <row r="6" spans="1:9" x14ac:dyDescent="0.3">
      <c r="B6" s="4"/>
      <c r="C6" s="4"/>
      <c r="D6" s="4"/>
      <c r="E6" s="4"/>
      <c r="F6" s="182"/>
      <c r="G6" s="182"/>
      <c r="H6" s="364"/>
      <c r="I6" s="364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45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47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47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47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47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47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47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47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47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47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47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47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47" t="s">
        <v>415</v>
      </c>
      <c r="B20" s="57" t="s">
        <v>385</v>
      </c>
      <c r="C20" s="27">
        <v>1490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2660156.6</v>
      </c>
    </row>
    <row r="21" spans="1:9" x14ac:dyDescent="0.3">
      <c r="A21" s="247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47" t="s">
        <v>417</v>
      </c>
      <c r="B22" s="57" t="s">
        <v>386</v>
      </c>
      <c r="C22" s="56">
        <v>2963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123691768.34999999</v>
      </c>
    </row>
    <row r="23" spans="1:9" x14ac:dyDescent="0.3">
      <c r="A23" s="247" t="s">
        <v>418</v>
      </c>
      <c r="B23" s="57" t="s">
        <v>30</v>
      </c>
      <c r="C23" s="56">
        <v>12383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96624375.637999997</v>
      </c>
    </row>
    <row r="24" spans="1:9" x14ac:dyDescent="0.3">
      <c r="A24" s="247" t="s">
        <v>419</v>
      </c>
      <c r="B24" s="57" t="s">
        <v>387</v>
      </c>
      <c r="C24" s="56">
        <v>15373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92751442.827000007</v>
      </c>
    </row>
    <row r="25" spans="1:9" x14ac:dyDescent="0.3">
      <c r="A25" s="247" t="s">
        <v>420</v>
      </c>
      <c r="B25" s="57" t="s">
        <v>382</v>
      </c>
      <c r="C25" s="56">
        <v>15483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7642315.9019999998</v>
      </c>
    </row>
    <row r="26" spans="1:9" x14ac:dyDescent="0.3">
      <c r="A26" s="247" t="s">
        <v>421</v>
      </c>
      <c r="B26" s="57" t="s">
        <v>388</v>
      </c>
      <c r="C26" s="56">
        <v>1746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3089698.9019999998</v>
      </c>
    </row>
    <row r="27" spans="1:9" x14ac:dyDescent="0.3">
      <c r="A27" s="247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47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47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47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47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47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47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47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47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47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47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47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47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47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47" t="s">
        <v>436</v>
      </c>
      <c r="B41" s="93" t="s">
        <v>76</v>
      </c>
      <c r="C41" s="27">
        <v>2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85879.267199999987</v>
      </c>
    </row>
    <row r="42" spans="1:9" ht="30.75" x14ac:dyDescent="0.3">
      <c r="A42" s="247" t="s">
        <v>437</v>
      </c>
      <c r="B42" s="163" t="s">
        <v>960</v>
      </c>
      <c r="C42" s="27">
        <v>48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8844137.193599999</v>
      </c>
    </row>
    <row r="43" spans="1:9" x14ac:dyDescent="0.3">
      <c r="A43" s="247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47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47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47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47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47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47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47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47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47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47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47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47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47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47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47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47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47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47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47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47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47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47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47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47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47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47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47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47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47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47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47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47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47" t="s">
        <v>471</v>
      </c>
      <c r="B76" s="65" t="s">
        <v>149</v>
      </c>
      <c r="C76" s="12">
        <v>140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11068.4</v>
      </c>
    </row>
    <row r="77" spans="1:9" ht="33" x14ac:dyDescent="0.3">
      <c r="A77" s="247" t="s">
        <v>472</v>
      </c>
      <c r="B77" s="65" t="s">
        <v>151</v>
      </c>
      <c r="C77" s="12">
        <v>140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10738</v>
      </c>
    </row>
    <row r="78" spans="1:9" x14ac:dyDescent="0.3">
      <c r="A78" s="247" t="s">
        <v>473</v>
      </c>
      <c r="B78" s="65" t="s">
        <v>152</v>
      </c>
      <c r="C78" s="12">
        <v>173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1857674</v>
      </c>
    </row>
    <row r="79" spans="1:9" x14ac:dyDescent="0.3">
      <c r="A79" s="247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47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47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47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47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47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47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47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47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47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47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47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47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47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47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47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47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47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47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47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47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47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47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47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47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47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47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47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47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47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47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47" t="s">
        <v>505</v>
      </c>
      <c r="B110" s="64" t="s">
        <v>1151</v>
      </c>
      <c r="C110" s="12">
        <v>54865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16832582</v>
      </c>
    </row>
    <row r="111" spans="1:9" x14ac:dyDescent="0.3">
      <c r="A111" s="247" t="s">
        <v>506</v>
      </c>
      <c r="B111" s="64" t="s">
        <v>1152</v>
      </c>
      <c r="C111" s="12">
        <v>23901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7332826.7999999998</v>
      </c>
    </row>
    <row r="112" spans="1:9" x14ac:dyDescent="0.3">
      <c r="A112" s="247" t="s">
        <v>507</v>
      </c>
      <c r="B112" s="64" t="s">
        <v>883</v>
      </c>
      <c r="C112" s="12">
        <v>76498</v>
      </c>
      <c r="D112" s="13">
        <v>70</v>
      </c>
      <c r="E112" s="14" t="s">
        <v>239</v>
      </c>
      <c r="F112" s="30"/>
      <c r="G112" s="30"/>
      <c r="H112" s="15">
        <f>D112*0.18+D112</f>
        <v>82.6</v>
      </c>
      <c r="I112" s="15">
        <f>C112*H112</f>
        <v>6318734.7999999998</v>
      </c>
    </row>
    <row r="113" spans="1:9" x14ac:dyDescent="0.3">
      <c r="A113" s="247" t="s">
        <v>508</v>
      </c>
      <c r="B113" s="64" t="s">
        <v>884</v>
      </c>
      <c r="C113" s="12">
        <v>106272</v>
      </c>
      <c r="D113" s="13">
        <v>200</v>
      </c>
      <c r="E113" s="14" t="s">
        <v>241</v>
      </c>
      <c r="F113" s="30"/>
      <c r="G113" s="30"/>
      <c r="H113" s="15">
        <f>D113*0.18+D113</f>
        <v>236</v>
      </c>
      <c r="I113" s="15">
        <f>C113*H113</f>
        <v>25080192</v>
      </c>
    </row>
    <row r="114" spans="1:9" x14ac:dyDescent="0.3">
      <c r="A114" s="247" t="s">
        <v>509</v>
      </c>
      <c r="B114" s="67" t="s">
        <v>1002</v>
      </c>
      <c r="C114" s="19">
        <v>20</v>
      </c>
      <c r="D114" s="13">
        <v>16500</v>
      </c>
      <c r="E114" s="14" t="s">
        <v>290</v>
      </c>
      <c r="F114" s="30"/>
      <c r="G114" s="30"/>
      <c r="H114" s="15">
        <f t="shared" si="2"/>
        <v>19470</v>
      </c>
      <c r="I114" s="15">
        <f>C114*H114</f>
        <v>389400</v>
      </c>
    </row>
    <row r="115" spans="1:9" x14ac:dyDescent="0.3">
      <c r="A115" s="247" t="s">
        <v>510</v>
      </c>
      <c r="B115" s="64" t="s">
        <v>1003</v>
      </c>
      <c r="C115" s="12">
        <v>20</v>
      </c>
      <c r="D115" s="13">
        <v>12000</v>
      </c>
      <c r="E115" s="14" t="s">
        <v>227</v>
      </c>
      <c r="F115" s="30"/>
      <c r="G115" s="30"/>
      <c r="H115" s="15">
        <f t="shared" si="2"/>
        <v>14160</v>
      </c>
      <c r="I115" s="15">
        <f>C115*H115</f>
        <v>283200</v>
      </c>
    </row>
    <row r="116" spans="1:9" x14ac:dyDescent="0.3">
      <c r="A116" s="247" t="s">
        <v>511</v>
      </c>
      <c r="B116" s="64" t="s">
        <v>1004</v>
      </c>
      <c r="C116" s="12">
        <v>2000</v>
      </c>
      <c r="D116" s="13">
        <v>350</v>
      </c>
      <c r="E116" s="14" t="s">
        <v>223</v>
      </c>
      <c r="F116" s="30"/>
      <c r="G116" s="30"/>
      <c r="H116" s="15">
        <f t="shared" si="2"/>
        <v>413</v>
      </c>
      <c r="I116" s="15">
        <f t="shared" si="3"/>
        <v>826000</v>
      </c>
    </row>
    <row r="117" spans="1:9" x14ac:dyDescent="0.3">
      <c r="A117" s="247" t="s">
        <v>512</v>
      </c>
      <c r="B117" s="64" t="s">
        <v>1005</v>
      </c>
      <c r="C117" s="12">
        <v>1000</v>
      </c>
      <c r="D117" s="13">
        <v>11600</v>
      </c>
      <c r="E117" s="14" t="s">
        <v>225</v>
      </c>
      <c r="F117" s="30"/>
      <c r="G117" s="30"/>
      <c r="H117" s="15">
        <f t="shared" si="2"/>
        <v>13688</v>
      </c>
      <c r="I117" s="15">
        <f t="shared" si="3"/>
        <v>13688000</v>
      </c>
    </row>
    <row r="118" spans="1:9" x14ac:dyDescent="0.3">
      <c r="A118" s="247" t="s">
        <v>513</v>
      </c>
      <c r="B118" s="67" t="s">
        <v>1006</v>
      </c>
      <c r="C118" s="19">
        <v>26</v>
      </c>
      <c r="D118" s="13">
        <v>16800</v>
      </c>
      <c r="E118" s="14" t="s">
        <v>279</v>
      </c>
      <c r="F118" s="30"/>
      <c r="G118" s="30"/>
      <c r="H118" s="15">
        <f t="shared" si="2"/>
        <v>19824</v>
      </c>
      <c r="I118" s="15">
        <f>C118*H118</f>
        <v>515424</v>
      </c>
    </row>
    <row r="119" spans="1:9" x14ac:dyDescent="0.3">
      <c r="A119" s="247" t="s">
        <v>514</v>
      </c>
      <c r="B119" s="64" t="s">
        <v>711</v>
      </c>
      <c r="C119" s="12">
        <v>42</v>
      </c>
      <c r="D119" s="13">
        <v>3100</v>
      </c>
      <c r="E119" s="14" t="s">
        <v>229</v>
      </c>
      <c r="F119" s="30"/>
      <c r="G119" s="30"/>
      <c r="H119" s="15">
        <f t="shared" si="2"/>
        <v>3658</v>
      </c>
      <c r="I119" s="15">
        <f t="shared" si="3"/>
        <v>153636</v>
      </c>
    </row>
    <row r="120" spans="1:9" x14ac:dyDescent="0.3">
      <c r="A120" s="247" t="s">
        <v>515</v>
      </c>
      <c r="B120" s="64" t="s">
        <v>712</v>
      </c>
      <c r="C120" s="12">
        <v>120</v>
      </c>
      <c r="D120" s="13">
        <v>2500</v>
      </c>
      <c r="E120" s="14" t="s">
        <v>231</v>
      </c>
      <c r="F120" s="30"/>
      <c r="G120" s="30"/>
      <c r="H120" s="15">
        <f t="shared" si="2"/>
        <v>2950</v>
      </c>
      <c r="I120" s="15">
        <f t="shared" si="3"/>
        <v>354000</v>
      </c>
    </row>
    <row r="121" spans="1:9" x14ac:dyDescent="0.3">
      <c r="A121" s="247" t="s">
        <v>516</v>
      </c>
      <c r="B121" s="64" t="s">
        <v>880</v>
      </c>
      <c r="C121" s="12">
        <v>280</v>
      </c>
      <c r="D121" s="13">
        <v>600</v>
      </c>
      <c r="E121" s="14" t="s">
        <v>233</v>
      </c>
      <c r="F121" s="30"/>
      <c r="G121" s="30"/>
      <c r="H121" s="15">
        <f t="shared" si="2"/>
        <v>708</v>
      </c>
      <c r="I121" s="15">
        <f t="shared" si="3"/>
        <v>198240</v>
      </c>
    </row>
    <row r="122" spans="1:9" x14ac:dyDescent="0.3">
      <c r="A122" s="247" t="s">
        <v>517</v>
      </c>
      <c r="B122" s="64" t="s">
        <v>881</v>
      </c>
      <c r="C122" s="12">
        <v>58</v>
      </c>
      <c r="D122" s="13">
        <v>4100</v>
      </c>
      <c r="E122" s="14" t="s">
        <v>235</v>
      </c>
      <c r="F122" s="30"/>
      <c r="G122" s="30"/>
      <c r="H122" s="15">
        <f t="shared" si="2"/>
        <v>4838</v>
      </c>
      <c r="I122" s="15">
        <f t="shared" si="3"/>
        <v>280604</v>
      </c>
    </row>
    <row r="123" spans="1:9" x14ac:dyDescent="0.3">
      <c r="A123" s="247" t="s">
        <v>518</v>
      </c>
      <c r="B123" s="64" t="s">
        <v>882</v>
      </c>
      <c r="C123" s="12">
        <v>261</v>
      </c>
      <c r="D123" s="13">
        <v>360</v>
      </c>
      <c r="E123" s="14" t="s">
        <v>237</v>
      </c>
      <c r="F123" s="30"/>
      <c r="G123" s="30"/>
      <c r="H123" s="15">
        <f t="shared" si="2"/>
        <v>424.8</v>
      </c>
      <c r="I123" s="15">
        <f t="shared" si="3"/>
        <v>110872.8</v>
      </c>
    </row>
    <row r="124" spans="1:9" x14ac:dyDescent="0.3">
      <c r="A124" s="247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47" t="s">
        <v>520</v>
      </c>
      <c r="B125" s="64" t="s">
        <v>886</v>
      </c>
      <c r="C125" s="12">
        <v>7899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3010624.86</v>
      </c>
    </row>
    <row r="126" spans="1:9" x14ac:dyDescent="0.3">
      <c r="A126" s="247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47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47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47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47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47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47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47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47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47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47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0" si="5">D136*0.18+D136</f>
        <v>1118.1207999999999</v>
      </c>
      <c r="I136" s="15">
        <f t="shared" si="3"/>
        <v>1788993.2799999998</v>
      </c>
    </row>
    <row r="137" spans="1:9" x14ac:dyDescent="0.3">
      <c r="A137" s="247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47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47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47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47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47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47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47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47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47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47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79" si="6">C147*H147</f>
        <v>141600</v>
      </c>
    </row>
    <row r="148" spans="1:9" x14ac:dyDescent="0.3">
      <c r="A148" s="247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47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47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47" t="s">
        <v>546</v>
      </c>
      <c r="B151" s="67" t="s">
        <v>910</v>
      </c>
      <c r="C151" s="19">
        <v>985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406805</v>
      </c>
    </row>
    <row r="152" spans="1:9" x14ac:dyDescent="0.3">
      <c r="A152" s="247" t="s">
        <v>547</v>
      </c>
      <c r="B152" s="67" t="s">
        <v>911</v>
      </c>
      <c r="C152" s="19">
        <v>1750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76405</v>
      </c>
    </row>
    <row r="153" spans="1:9" x14ac:dyDescent="0.3">
      <c r="A153" s="247" t="s">
        <v>548</v>
      </c>
      <c r="B153" s="67" t="s">
        <v>912</v>
      </c>
      <c r="C153" s="19">
        <v>970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286150</v>
      </c>
    </row>
    <row r="154" spans="1:9" x14ac:dyDescent="0.3">
      <c r="A154" s="247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47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47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47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47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47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47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47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47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47" t="s">
        <v>558</v>
      </c>
      <c r="B163" s="180" t="s">
        <v>922</v>
      </c>
      <c r="C163" s="19">
        <v>32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4191.3599999999997</v>
      </c>
    </row>
    <row r="164" spans="1:9" x14ac:dyDescent="0.3">
      <c r="A164" s="247" t="s">
        <v>559</v>
      </c>
      <c r="B164" s="68" t="s">
        <v>758</v>
      </c>
      <c r="C164" s="150">
        <v>11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2336.4</v>
      </c>
    </row>
    <row r="165" spans="1:9" x14ac:dyDescent="0.3">
      <c r="A165" s="247" t="s">
        <v>560</v>
      </c>
      <c r="B165" s="68" t="s">
        <v>923</v>
      </c>
      <c r="C165" s="19">
        <v>2730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293147.39999999997</v>
      </c>
    </row>
    <row r="166" spans="1:9" x14ac:dyDescent="0.3">
      <c r="A166" s="247" t="s">
        <v>561</v>
      </c>
      <c r="B166" s="68" t="s">
        <v>924</v>
      </c>
      <c r="C166" s="150">
        <v>130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17641</v>
      </c>
    </row>
    <row r="167" spans="1:9" x14ac:dyDescent="0.3">
      <c r="A167" s="247" t="s">
        <v>562</v>
      </c>
      <c r="B167" s="68" t="s">
        <v>761</v>
      </c>
      <c r="C167" s="150">
        <v>388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50820.24</v>
      </c>
    </row>
    <row r="168" spans="1:9" x14ac:dyDescent="0.3">
      <c r="A168" s="247" t="s">
        <v>563</v>
      </c>
      <c r="B168" s="68" t="s">
        <v>926</v>
      </c>
      <c r="C168" s="150">
        <v>105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15487.5</v>
      </c>
    </row>
    <row r="169" spans="1:9" x14ac:dyDescent="0.3">
      <c r="A169" s="247" t="s">
        <v>564</v>
      </c>
      <c r="B169" s="68" t="s">
        <v>764</v>
      </c>
      <c r="C169" s="150">
        <v>540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48427.200000000004</v>
      </c>
    </row>
    <row r="170" spans="1:9" x14ac:dyDescent="0.3">
      <c r="A170" s="247" t="s">
        <v>565</v>
      </c>
      <c r="B170" s="68" t="s">
        <v>927</v>
      </c>
      <c r="C170" s="150">
        <v>65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15340</v>
      </c>
    </row>
    <row r="171" spans="1:9" x14ac:dyDescent="0.3">
      <c r="A171" s="247" t="s">
        <v>566</v>
      </c>
      <c r="B171" s="68" t="s">
        <v>928</v>
      </c>
      <c r="C171" s="150">
        <v>7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1618.96</v>
      </c>
    </row>
    <row r="172" spans="1:9" x14ac:dyDescent="0.3">
      <c r="A172" s="247" t="s">
        <v>567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47" t="s">
        <v>568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47" t="s">
        <v>569</v>
      </c>
      <c r="B174" s="68" t="s">
        <v>931</v>
      </c>
      <c r="C174" s="150">
        <v>22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28556</v>
      </c>
    </row>
    <row r="175" spans="1:9" x14ac:dyDescent="0.3">
      <c r="A175" s="247" t="s">
        <v>570</v>
      </c>
      <c r="B175" s="68" t="s">
        <v>770</v>
      </c>
      <c r="C175" s="150">
        <v>623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30140.74</v>
      </c>
    </row>
    <row r="176" spans="1:9" x14ac:dyDescent="0.3">
      <c r="A176" s="247" t="s">
        <v>571</v>
      </c>
      <c r="B176" s="68" t="s">
        <v>771</v>
      </c>
      <c r="C176" s="150">
        <v>580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32851.199999999997</v>
      </c>
    </row>
    <row r="177" spans="1:9" x14ac:dyDescent="0.3">
      <c r="A177" s="247" t="s">
        <v>572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47" t="s">
        <v>573</v>
      </c>
      <c r="B178" s="68" t="s">
        <v>773</v>
      </c>
      <c r="C178" s="150">
        <v>7780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238690.4</v>
      </c>
    </row>
    <row r="179" spans="1:9" x14ac:dyDescent="0.3">
      <c r="A179" s="247" t="s">
        <v>574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47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8" si="7">H180+D180*C180</f>
        <v>40894.230000000003</v>
      </c>
    </row>
    <row r="181" spans="1:9" x14ac:dyDescent="0.3">
      <c r="A181" s="247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47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47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47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47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47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47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47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47" t="s">
        <v>584</v>
      </c>
      <c r="B189" s="201" t="s">
        <v>1101</v>
      </c>
      <c r="C189" s="150">
        <v>1</v>
      </c>
      <c r="D189" s="250">
        <v>126500</v>
      </c>
      <c r="E189" s="25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47" t="s">
        <v>585</v>
      </c>
      <c r="B190" s="201" t="s">
        <v>1103</v>
      </c>
      <c r="C190" s="150">
        <v>1</v>
      </c>
      <c r="D190" s="250">
        <v>178656</v>
      </c>
      <c r="E190" s="251"/>
      <c r="F190" s="30" t="s">
        <v>1096</v>
      </c>
      <c r="G190" s="30" t="s">
        <v>1142</v>
      </c>
      <c r="H190" s="15">
        <f t="shared" si="5"/>
        <v>210814.07999999999</v>
      </c>
      <c r="I190" s="15">
        <f t="shared" si="7"/>
        <v>389470.07999999996</v>
      </c>
    </row>
    <row r="191" spans="1:9" x14ac:dyDescent="0.3">
      <c r="A191" s="247" t="s">
        <v>586</v>
      </c>
      <c r="B191" s="201" t="s">
        <v>1107</v>
      </c>
      <c r="C191" s="150">
        <v>1</v>
      </c>
      <c r="D191" s="250">
        <v>10945</v>
      </c>
      <c r="E191" s="251"/>
      <c r="F191" s="30" t="s">
        <v>1096</v>
      </c>
      <c r="G191" s="30" t="s">
        <v>1142</v>
      </c>
      <c r="H191" s="15">
        <f t="shared" ref="H191:H207" si="8">D191*0.18+D191</f>
        <v>12915.1</v>
      </c>
      <c r="I191" s="15">
        <f t="shared" si="7"/>
        <v>23860.1</v>
      </c>
    </row>
    <row r="192" spans="1:9" x14ac:dyDescent="0.3">
      <c r="A192" s="247" t="s">
        <v>587</v>
      </c>
      <c r="B192" s="201" t="s">
        <v>1111</v>
      </c>
      <c r="C192" s="150">
        <v>2</v>
      </c>
      <c r="D192" s="250">
        <v>450</v>
      </c>
      <c r="E192" s="251"/>
      <c r="F192" s="30" t="s">
        <v>1126</v>
      </c>
      <c r="G192" s="30" t="s">
        <v>1127</v>
      </c>
      <c r="H192" s="15">
        <f t="shared" si="8"/>
        <v>531</v>
      </c>
      <c r="I192" s="15">
        <f t="shared" si="7"/>
        <v>1431</v>
      </c>
    </row>
    <row r="193" spans="1:9" x14ac:dyDescent="0.3">
      <c r="A193" s="247" t="s">
        <v>588</v>
      </c>
      <c r="B193" s="201" t="s">
        <v>1112</v>
      </c>
      <c r="C193" s="150">
        <v>2</v>
      </c>
      <c r="D193" s="250">
        <v>471.56</v>
      </c>
      <c r="E193" s="251"/>
      <c r="F193" s="30" t="s">
        <v>1126</v>
      </c>
      <c r="G193" s="30" t="s">
        <v>1127</v>
      </c>
      <c r="H193" s="15">
        <f t="shared" si="8"/>
        <v>556.44079999999997</v>
      </c>
      <c r="I193" s="15">
        <f t="shared" si="7"/>
        <v>1499.5608</v>
      </c>
    </row>
    <row r="194" spans="1:9" x14ac:dyDescent="0.3">
      <c r="A194" s="247" t="s">
        <v>589</v>
      </c>
      <c r="B194" s="201" t="s">
        <v>1113</v>
      </c>
      <c r="C194" s="150">
        <v>2</v>
      </c>
      <c r="D194" s="250">
        <v>330</v>
      </c>
      <c r="E194" s="251"/>
      <c r="F194" s="30" t="s">
        <v>1126</v>
      </c>
      <c r="G194" s="30" t="s">
        <v>1127</v>
      </c>
      <c r="H194" s="15">
        <f t="shared" si="8"/>
        <v>389.4</v>
      </c>
      <c r="I194" s="15">
        <f t="shared" si="7"/>
        <v>1049.4000000000001</v>
      </c>
    </row>
    <row r="195" spans="1:9" x14ac:dyDescent="0.3">
      <c r="A195" s="247" t="s">
        <v>590</v>
      </c>
      <c r="B195" s="201" t="s">
        <v>1114</v>
      </c>
      <c r="C195" s="150">
        <v>2</v>
      </c>
      <c r="D195" s="250">
        <v>185.46</v>
      </c>
      <c r="E195" s="251"/>
      <c r="F195" s="30" t="s">
        <v>1126</v>
      </c>
      <c r="G195" s="30" t="s">
        <v>1127</v>
      </c>
      <c r="H195" s="15">
        <f t="shared" si="8"/>
        <v>218.84280000000001</v>
      </c>
      <c r="I195" s="15">
        <f t="shared" si="7"/>
        <v>589.76279999999997</v>
      </c>
    </row>
    <row r="196" spans="1:9" x14ac:dyDescent="0.3">
      <c r="A196" s="247" t="s">
        <v>1077</v>
      </c>
      <c r="B196" s="201" t="s">
        <v>1115</v>
      </c>
      <c r="C196" s="150">
        <v>2</v>
      </c>
      <c r="D196" s="60">
        <v>127.1</v>
      </c>
      <c r="E196" s="61"/>
      <c r="F196" s="30" t="s">
        <v>1126</v>
      </c>
      <c r="G196" s="30" t="s">
        <v>1127</v>
      </c>
      <c r="H196" s="15">
        <f t="shared" si="8"/>
        <v>149.97799999999998</v>
      </c>
      <c r="I196" s="15">
        <f t="shared" si="7"/>
        <v>404.178</v>
      </c>
    </row>
    <row r="197" spans="1:9" x14ac:dyDescent="0.3">
      <c r="A197" s="247" t="s">
        <v>1078</v>
      </c>
      <c r="B197" s="201" t="s">
        <v>1116</v>
      </c>
      <c r="C197" s="150">
        <v>2</v>
      </c>
      <c r="D197" s="60">
        <v>52.48</v>
      </c>
      <c r="E197" s="61"/>
      <c r="F197" s="30" t="s">
        <v>1126</v>
      </c>
      <c r="G197" s="30" t="s">
        <v>1127</v>
      </c>
      <c r="H197" s="15">
        <f t="shared" si="8"/>
        <v>61.926399999999994</v>
      </c>
      <c r="I197" s="15">
        <f t="shared" si="7"/>
        <v>166.88639999999998</v>
      </c>
    </row>
    <row r="198" spans="1:9" x14ac:dyDescent="0.3">
      <c r="A198" s="247" t="s">
        <v>1079</v>
      </c>
      <c r="B198" s="201" t="s">
        <v>1117</v>
      </c>
      <c r="C198" s="150">
        <v>2</v>
      </c>
      <c r="D198" s="60">
        <v>400</v>
      </c>
      <c r="E198" s="61"/>
      <c r="F198" s="30" t="s">
        <v>1126</v>
      </c>
      <c r="G198" s="30" t="s">
        <v>1127</v>
      </c>
      <c r="H198" s="15">
        <f t="shared" si="8"/>
        <v>472</v>
      </c>
      <c r="I198" s="15">
        <f t="shared" si="7"/>
        <v>1272</v>
      </c>
    </row>
    <row r="199" spans="1:9" x14ac:dyDescent="0.3">
      <c r="A199" s="247" t="s">
        <v>1080</v>
      </c>
      <c r="B199" s="201" t="s">
        <v>1118</v>
      </c>
      <c r="C199" s="150">
        <v>2</v>
      </c>
      <c r="D199" s="60">
        <v>634.72</v>
      </c>
      <c r="E199" s="61"/>
      <c r="F199" s="30" t="s">
        <v>1126</v>
      </c>
      <c r="G199" s="30" t="s">
        <v>1127</v>
      </c>
      <c r="H199" s="15">
        <f t="shared" si="8"/>
        <v>748.96960000000001</v>
      </c>
      <c r="I199" s="15">
        <f t="shared" si="7"/>
        <v>2018.4096</v>
      </c>
    </row>
    <row r="200" spans="1:9" x14ac:dyDescent="0.3">
      <c r="A200" s="247" t="s">
        <v>1081</v>
      </c>
      <c r="B200" s="201" t="s">
        <v>1119</v>
      </c>
      <c r="C200" s="150">
        <v>2</v>
      </c>
      <c r="D200" s="60">
        <v>650.85</v>
      </c>
      <c r="E200" s="61"/>
      <c r="F200" s="30" t="s">
        <v>1126</v>
      </c>
      <c r="G200" s="30" t="s">
        <v>1127</v>
      </c>
      <c r="H200" s="15">
        <f t="shared" si="8"/>
        <v>768.00300000000004</v>
      </c>
      <c r="I200" s="15">
        <f t="shared" si="7"/>
        <v>2069.703</v>
      </c>
    </row>
    <row r="201" spans="1:9" x14ac:dyDescent="0.3">
      <c r="A201" s="247" t="s">
        <v>1082</v>
      </c>
      <c r="B201" s="201" t="s">
        <v>1120</v>
      </c>
      <c r="C201" s="150">
        <v>2</v>
      </c>
      <c r="D201" s="60">
        <v>142.5</v>
      </c>
      <c r="E201" s="61"/>
      <c r="F201" s="30" t="s">
        <v>1126</v>
      </c>
      <c r="G201" s="30" t="s">
        <v>1127</v>
      </c>
      <c r="H201" s="15">
        <f t="shared" si="8"/>
        <v>168.15</v>
      </c>
      <c r="I201" s="15">
        <f t="shared" si="7"/>
        <v>453.15</v>
      </c>
    </row>
    <row r="202" spans="1:9" x14ac:dyDescent="0.3">
      <c r="A202" s="247" t="s">
        <v>1129</v>
      </c>
      <c r="B202" s="201" t="s">
        <v>1121</v>
      </c>
      <c r="C202" s="150">
        <v>2</v>
      </c>
      <c r="D202" s="60">
        <v>130.41</v>
      </c>
      <c r="E202" s="61"/>
      <c r="F202" s="30" t="s">
        <v>1126</v>
      </c>
      <c r="G202" s="30" t="s">
        <v>1127</v>
      </c>
      <c r="H202" s="15">
        <f t="shared" si="8"/>
        <v>153.88380000000001</v>
      </c>
      <c r="I202" s="15">
        <f t="shared" si="7"/>
        <v>414.7038</v>
      </c>
    </row>
    <row r="203" spans="1:9" x14ac:dyDescent="0.3">
      <c r="A203" s="247" t="s">
        <v>1130</v>
      </c>
      <c r="B203" s="201" t="s">
        <v>1122</v>
      </c>
      <c r="C203" s="150">
        <v>2</v>
      </c>
      <c r="D203" s="60">
        <v>116.25</v>
      </c>
      <c r="E203" s="61"/>
      <c r="F203" s="30" t="s">
        <v>1126</v>
      </c>
      <c r="G203" s="30" t="s">
        <v>1127</v>
      </c>
      <c r="H203" s="15">
        <f t="shared" si="8"/>
        <v>137.17500000000001</v>
      </c>
      <c r="I203" s="15">
        <f t="shared" si="7"/>
        <v>369.67500000000001</v>
      </c>
    </row>
    <row r="204" spans="1:9" x14ac:dyDescent="0.3">
      <c r="A204" s="247" t="s">
        <v>1131</v>
      </c>
      <c r="B204" s="201" t="s">
        <v>1128</v>
      </c>
      <c r="C204" s="150">
        <v>1</v>
      </c>
      <c r="D204" s="60">
        <v>650</v>
      </c>
      <c r="E204" s="61"/>
      <c r="F204" s="30" t="s">
        <v>1126</v>
      </c>
      <c r="G204" s="30" t="s">
        <v>1127</v>
      </c>
      <c r="H204" s="15">
        <f t="shared" si="8"/>
        <v>767</v>
      </c>
      <c r="I204" s="15">
        <f t="shared" si="7"/>
        <v>1417</v>
      </c>
    </row>
    <row r="205" spans="1:9" x14ac:dyDescent="0.3">
      <c r="A205" s="247" t="s">
        <v>1132</v>
      </c>
      <c r="B205" s="201" t="s">
        <v>1123</v>
      </c>
      <c r="C205" s="150">
        <v>2</v>
      </c>
      <c r="D205" s="60">
        <v>470</v>
      </c>
      <c r="E205" s="61"/>
      <c r="F205" s="30" t="s">
        <v>1126</v>
      </c>
      <c r="G205" s="30" t="s">
        <v>1127</v>
      </c>
      <c r="H205" s="15">
        <f t="shared" si="8"/>
        <v>554.6</v>
      </c>
      <c r="I205" s="15">
        <f t="shared" si="7"/>
        <v>1494.6</v>
      </c>
    </row>
    <row r="206" spans="1:9" x14ac:dyDescent="0.3">
      <c r="A206" s="247" t="s">
        <v>1133</v>
      </c>
      <c r="B206" s="201" t="s">
        <v>1124</v>
      </c>
      <c r="C206" s="150">
        <v>1</v>
      </c>
      <c r="D206" s="60">
        <v>825.15</v>
      </c>
      <c r="E206" s="61"/>
      <c r="F206" s="30" t="s">
        <v>1126</v>
      </c>
      <c r="G206" s="30" t="s">
        <v>1127</v>
      </c>
      <c r="H206" s="15">
        <f t="shared" si="8"/>
        <v>973.67699999999991</v>
      </c>
      <c r="I206" s="15">
        <f t="shared" si="7"/>
        <v>1798.8269999999998</v>
      </c>
    </row>
    <row r="207" spans="1:9" x14ac:dyDescent="0.3">
      <c r="A207" s="247" t="s">
        <v>1134</v>
      </c>
      <c r="B207" s="201" t="s">
        <v>1125</v>
      </c>
      <c r="C207" s="150">
        <v>1</v>
      </c>
      <c r="D207" s="60">
        <v>540</v>
      </c>
      <c r="E207" s="61"/>
      <c r="F207" s="30" t="s">
        <v>1126</v>
      </c>
      <c r="G207" s="30" t="s">
        <v>1127</v>
      </c>
      <c r="H207" s="15">
        <f t="shared" si="8"/>
        <v>637.20000000000005</v>
      </c>
      <c r="I207" s="15">
        <f t="shared" si="7"/>
        <v>1177.2</v>
      </c>
    </row>
    <row r="208" spans="1:9" ht="33" x14ac:dyDescent="0.3">
      <c r="A208" s="247" t="s">
        <v>1135</v>
      </c>
      <c r="B208" s="57" t="s">
        <v>1145</v>
      </c>
      <c r="C208" s="56">
        <v>500</v>
      </c>
      <c r="D208" s="60">
        <v>38890</v>
      </c>
      <c r="E208" s="61"/>
      <c r="F208" s="30" t="s">
        <v>1146</v>
      </c>
      <c r="G208" s="30" t="s">
        <v>1127</v>
      </c>
      <c r="H208" s="15">
        <f>D208*0.18+D208</f>
        <v>45890.2</v>
      </c>
      <c r="I208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90" zoomScaleNormal="90" workbookViewId="0">
      <selection activeCell="B36" sqref="B3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379" t="s">
        <v>1148</v>
      </c>
      <c r="B1" s="379"/>
      <c r="C1" s="379"/>
      <c r="D1" s="379"/>
      <c r="E1" s="379"/>
      <c r="F1" s="379"/>
      <c r="G1" s="379"/>
      <c r="H1" s="379"/>
      <c r="I1" s="379"/>
    </row>
    <row r="2" spans="1:9" ht="18" x14ac:dyDescent="0.25">
      <c r="A2" s="392" t="s">
        <v>592</v>
      </c>
      <c r="B2" s="392"/>
      <c r="C2" s="392"/>
      <c r="D2" s="392"/>
      <c r="E2" s="392"/>
      <c r="F2" s="392"/>
      <c r="G2" s="392"/>
      <c r="H2" s="392"/>
      <c r="I2" s="392"/>
    </row>
    <row r="3" spans="1:9" ht="15.75" x14ac:dyDescent="0.25">
      <c r="A3" s="387" t="s">
        <v>953</v>
      </c>
      <c r="B3" s="387"/>
      <c r="C3" s="387"/>
      <c r="D3" s="387"/>
      <c r="E3" s="387"/>
      <c r="F3" s="387"/>
      <c r="G3" s="387"/>
      <c r="H3" s="387"/>
      <c r="I3" s="387"/>
    </row>
    <row r="4" spans="1:9" x14ac:dyDescent="0.3">
      <c r="A4" s="249"/>
      <c r="B4" s="249"/>
      <c r="C4" s="249"/>
      <c r="D4" s="249"/>
      <c r="E4" s="249"/>
      <c r="F4" s="183"/>
      <c r="G4" s="183"/>
      <c r="H4" s="249"/>
      <c r="I4" s="249"/>
    </row>
    <row r="5" spans="1:9" ht="18" x14ac:dyDescent="0.25">
      <c r="A5" s="405" t="s">
        <v>1164</v>
      </c>
      <c r="B5" s="392"/>
      <c r="C5" s="392"/>
      <c r="D5" s="392"/>
      <c r="E5" s="392"/>
      <c r="F5" s="392"/>
      <c r="G5" s="392"/>
      <c r="H5" s="392"/>
      <c r="I5" s="392"/>
    </row>
    <row r="6" spans="1:9" x14ac:dyDescent="0.3">
      <c r="B6" s="4"/>
      <c r="C6" s="4"/>
      <c r="D6" s="4"/>
      <c r="E6" s="4"/>
      <c r="F6" s="182"/>
      <c r="G6" s="182"/>
      <c r="H6" s="364"/>
      <c r="I6" s="364"/>
    </row>
    <row r="7" spans="1:9" ht="42.75" x14ac:dyDescent="0.25">
      <c r="A7" s="258" t="s">
        <v>402</v>
      </c>
      <c r="B7" s="258" t="s">
        <v>1</v>
      </c>
      <c r="C7" s="258" t="s">
        <v>2</v>
      </c>
      <c r="D7" s="259" t="s">
        <v>3</v>
      </c>
      <c r="E7" s="259" t="s">
        <v>4</v>
      </c>
      <c r="F7" s="259" t="s">
        <v>0</v>
      </c>
      <c r="G7" s="259"/>
      <c r="H7" s="259" t="s">
        <v>5</v>
      </c>
      <c r="I7" s="260" t="s">
        <v>6</v>
      </c>
    </row>
    <row r="8" spans="1:9" x14ac:dyDescent="0.3">
      <c r="A8" s="248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2" si="1">C8*H8</f>
        <v>5112661.5199999996</v>
      </c>
    </row>
    <row r="9" spans="1:9" x14ac:dyDescent="0.3">
      <c r="A9" s="248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2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2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2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2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2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2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2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2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2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2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2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2" t="s">
        <v>416</v>
      </c>
      <c r="B21" s="57" t="s">
        <v>386</v>
      </c>
      <c r="C21" s="56">
        <v>2954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123316059.3</v>
      </c>
    </row>
    <row r="22" spans="1:9" x14ac:dyDescent="0.3">
      <c r="A22" s="252" t="s">
        <v>417</v>
      </c>
      <c r="B22" s="57" t="s">
        <v>30</v>
      </c>
      <c r="C22" s="56">
        <v>12352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96382483.071999997</v>
      </c>
    </row>
    <row r="23" spans="1:9" x14ac:dyDescent="0.3">
      <c r="A23" s="252" t="s">
        <v>418</v>
      </c>
      <c r="B23" s="57" t="s">
        <v>387</v>
      </c>
      <c r="C23" s="56">
        <v>15333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92510106.866999999</v>
      </c>
    </row>
    <row r="24" spans="1:9" x14ac:dyDescent="0.3">
      <c r="A24" s="252" t="s">
        <v>419</v>
      </c>
      <c r="B24" s="57" t="s">
        <v>382</v>
      </c>
      <c r="C24" s="56">
        <v>15443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7622572.142</v>
      </c>
    </row>
    <row r="25" spans="1:9" x14ac:dyDescent="0.3">
      <c r="A25" s="252" t="s">
        <v>420</v>
      </c>
      <c r="B25" s="57" t="s">
        <v>388</v>
      </c>
      <c r="C25" s="56">
        <v>1741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3080850.9670000002</v>
      </c>
    </row>
    <row r="26" spans="1:9" x14ac:dyDescent="0.3">
      <c r="A26" s="252" t="s">
        <v>421</v>
      </c>
      <c r="B26" s="57" t="s">
        <v>389</v>
      </c>
      <c r="C26" s="56">
        <v>29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746167.10000000009</v>
      </c>
    </row>
    <row r="27" spans="1:9" x14ac:dyDescent="0.3">
      <c r="A27" s="252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2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2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2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2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2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2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2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2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2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2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2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2" t="s">
        <v>434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52" t="s">
        <v>435</v>
      </c>
      <c r="B40" s="93" t="s">
        <v>76</v>
      </c>
      <c r="C40" s="27">
        <v>2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85879.267199999987</v>
      </c>
    </row>
    <row r="41" spans="1:9" ht="30.75" x14ac:dyDescent="0.3">
      <c r="A41" s="252" t="s">
        <v>436</v>
      </c>
      <c r="B41" s="163" t="s">
        <v>960</v>
      </c>
      <c r="C41" s="27">
        <v>47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8659884.3354000002</v>
      </c>
    </row>
    <row r="42" spans="1:9" x14ac:dyDescent="0.3">
      <c r="A42" s="252" t="s">
        <v>437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52" t="s">
        <v>438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52" t="s">
        <v>439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52" t="s">
        <v>440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52" t="s">
        <v>441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52" t="s">
        <v>442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52" t="s">
        <v>443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52" t="s">
        <v>444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2" t="s">
        <v>445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2" t="s">
        <v>446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2" t="s">
        <v>447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52" t="s">
        <v>448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52" t="s">
        <v>449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52" t="s">
        <v>450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52" t="s">
        <v>451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52" t="s">
        <v>452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52" t="s">
        <v>453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52" t="s">
        <v>454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52" t="s">
        <v>455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52" t="s">
        <v>456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52" t="s">
        <v>457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52" t="s">
        <v>458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52" t="s">
        <v>459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52" t="s">
        <v>460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52" t="s">
        <v>461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52" t="s">
        <v>462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52" t="s">
        <v>463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52" t="s">
        <v>464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52" t="s">
        <v>465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52" t="s">
        <v>466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2" si="2">D71*0.18+D71</f>
        <v>66.08</v>
      </c>
      <c r="I71" s="15">
        <f t="shared" si="1"/>
        <v>31784.48</v>
      </c>
    </row>
    <row r="72" spans="1:9" x14ac:dyDescent="0.3">
      <c r="A72" s="252" t="s">
        <v>467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52" t="s">
        <v>468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3" si="3">C73*H73</f>
        <v>38327.58</v>
      </c>
    </row>
    <row r="74" spans="1:9" x14ac:dyDescent="0.3">
      <c r="A74" s="252" t="s">
        <v>469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52" t="s">
        <v>470</v>
      </c>
      <c r="B75" s="65" t="s">
        <v>149</v>
      </c>
      <c r="C75" s="12">
        <v>136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10752.16</v>
      </c>
    </row>
    <row r="76" spans="1:9" ht="33" x14ac:dyDescent="0.3">
      <c r="A76" s="252" t="s">
        <v>471</v>
      </c>
      <c r="B76" s="65" t="s">
        <v>151</v>
      </c>
      <c r="C76" s="12">
        <v>136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10431.200000000001</v>
      </c>
    </row>
    <row r="77" spans="1:9" x14ac:dyDescent="0.3">
      <c r="A77" s="252" t="s">
        <v>472</v>
      </c>
      <c r="B77" s="65" t="s">
        <v>152</v>
      </c>
      <c r="C77" s="12">
        <v>168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1803984</v>
      </c>
    </row>
    <row r="78" spans="1:9" x14ac:dyDescent="0.3">
      <c r="A78" s="252" t="s">
        <v>473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52" t="s">
        <v>474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52" t="s">
        <v>475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52" t="s">
        <v>476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52" t="s">
        <v>477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52" t="s">
        <v>478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52" t="s">
        <v>479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52" t="s">
        <v>480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52" t="s">
        <v>481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52" t="s">
        <v>482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52" t="s">
        <v>483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52" t="s">
        <v>484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52" t="s">
        <v>485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52" t="s">
        <v>486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52" t="s">
        <v>487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52" t="s">
        <v>488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52" t="s">
        <v>489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52" t="s">
        <v>490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52" t="s">
        <v>491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52" t="s">
        <v>492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52" t="s">
        <v>493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52" t="s">
        <v>494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52" t="s">
        <v>495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52" t="s">
        <v>496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52" t="s">
        <v>497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52" t="s">
        <v>498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52" t="s">
        <v>499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52" t="s">
        <v>500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52" t="s">
        <v>501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52" t="s">
        <v>502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52" t="s">
        <v>503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52" t="s">
        <v>504</v>
      </c>
      <c r="B109" s="64" t="s">
        <v>1151</v>
      </c>
      <c r="C109" s="12">
        <v>54700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16781960</v>
      </c>
    </row>
    <row r="110" spans="1:9" x14ac:dyDescent="0.3">
      <c r="A110" s="252" t="s">
        <v>505</v>
      </c>
      <c r="B110" s="64" t="s">
        <v>1152</v>
      </c>
      <c r="C110" s="12">
        <v>23800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7301840</v>
      </c>
    </row>
    <row r="111" spans="1:9" x14ac:dyDescent="0.3">
      <c r="A111" s="252" t="s">
        <v>506</v>
      </c>
      <c r="B111" s="64" t="s">
        <v>883</v>
      </c>
      <c r="C111" s="12">
        <v>76348</v>
      </c>
      <c r="D111" s="13">
        <v>70</v>
      </c>
      <c r="E111" s="14" t="s">
        <v>239</v>
      </c>
      <c r="F111" s="30"/>
      <c r="G111" s="30"/>
      <c r="H111" s="15">
        <f>D111*0.18+D111</f>
        <v>82.6</v>
      </c>
      <c r="I111" s="15">
        <f>C111*H111</f>
        <v>6306344.7999999998</v>
      </c>
    </row>
    <row r="112" spans="1:9" ht="15.75" customHeight="1" x14ac:dyDescent="0.3">
      <c r="A112" s="252" t="s">
        <v>507</v>
      </c>
      <c r="B112" s="64" t="s">
        <v>884</v>
      </c>
      <c r="C112" s="12">
        <v>106200</v>
      </c>
      <c r="D112" s="13">
        <v>200</v>
      </c>
      <c r="E112" s="14" t="s">
        <v>241</v>
      </c>
      <c r="F112" s="30"/>
      <c r="G112" s="30"/>
      <c r="H112" s="15">
        <f>D112*0.18+D112</f>
        <v>236</v>
      </c>
      <c r="I112" s="15">
        <f>C112*H112</f>
        <v>25063200</v>
      </c>
    </row>
    <row r="113" spans="1:9" x14ac:dyDescent="0.3">
      <c r="A113" s="252" t="s">
        <v>508</v>
      </c>
      <c r="B113" s="67" t="s">
        <v>1002</v>
      </c>
      <c r="C113" s="19">
        <v>20</v>
      </c>
      <c r="D113" s="13">
        <v>16500</v>
      </c>
      <c r="E113" s="14" t="s">
        <v>290</v>
      </c>
      <c r="F113" s="30"/>
      <c r="G113" s="30"/>
      <c r="H113" s="15">
        <f t="shared" si="2"/>
        <v>19470</v>
      </c>
      <c r="I113" s="15">
        <f>C113*H113</f>
        <v>389400</v>
      </c>
    </row>
    <row r="114" spans="1:9" x14ac:dyDescent="0.3">
      <c r="A114" s="252" t="s">
        <v>509</v>
      </c>
      <c r="B114" s="64" t="s">
        <v>1003</v>
      </c>
      <c r="C114" s="12">
        <v>20</v>
      </c>
      <c r="D114" s="13">
        <v>12000</v>
      </c>
      <c r="E114" s="14" t="s">
        <v>227</v>
      </c>
      <c r="F114" s="30"/>
      <c r="G114" s="30"/>
      <c r="H114" s="15">
        <f t="shared" si="2"/>
        <v>14160</v>
      </c>
      <c r="I114" s="15">
        <f>C114*H114</f>
        <v>283200</v>
      </c>
    </row>
    <row r="115" spans="1:9" x14ac:dyDescent="0.3">
      <c r="A115" s="252" t="s">
        <v>510</v>
      </c>
      <c r="B115" s="64" t="s">
        <v>1004</v>
      </c>
      <c r="C115" s="12">
        <v>2000</v>
      </c>
      <c r="D115" s="13">
        <v>350</v>
      </c>
      <c r="E115" s="14" t="s">
        <v>223</v>
      </c>
      <c r="F115" s="30"/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52" t="s">
        <v>511</v>
      </c>
      <c r="B116" s="64" t="s">
        <v>1005</v>
      </c>
      <c r="C116" s="12">
        <v>1000</v>
      </c>
      <c r="D116" s="13">
        <v>11600</v>
      </c>
      <c r="E116" s="14" t="s">
        <v>225</v>
      </c>
      <c r="F116" s="30"/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52" t="s">
        <v>512</v>
      </c>
      <c r="B117" s="67" t="s">
        <v>1006</v>
      </c>
      <c r="C117" s="19">
        <v>26</v>
      </c>
      <c r="D117" s="13">
        <v>16800</v>
      </c>
      <c r="E117" s="14" t="s">
        <v>279</v>
      </c>
      <c r="F117" s="30"/>
      <c r="G117" s="30"/>
      <c r="H117" s="15">
        <f t="shared" si="2"/>
        <v>19824</v>
      </c>
      <c r="I117" s="15">
        <f>C117*H117</f>
        <v>515424</v>
      </c>
    </row>
    <row r="118" spans="1:9" x14ac:dyDescent="0.3">
      <c r="A118" s="252" t="s">
        <v>513</v>
      </c>
      <c r="B118" s="64" t="s">
        <v>711</v>
      </c>
      <c r="C118" s="12">
        <v>42</v>
      </c>
      <c r="D118" s="13">
        <v>3100</v>
      </c>
      <c r="E118" s="14" t="s">
        <v>229</v>
      </c>
      <c r="F118" s="30"/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52" t="s">
        <v>514</v>
      </c>
      <c r="B119" s="64" t="s">
        <v>712</v>
      </c>
      <c r="C119" s="12">
        <v>120</v>
      </c>
      <c r="D119" s="13">
        <v>2500</v>
      </c>
      <c r="E119" s="14" t="s">
        <v>231</v>
      </c>
      <c r="F119" s="30"/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52" t="s">
        <v>515</v>
      </c>
      <c r="B120" s="64" t="s">
        <v>880</v>
      </c>
      <c r="C120" s="12">
        <v>280</v>
      </c>
      <c r="D120" s="13">
        <v>600</v>
      </c>
      <c r="E120" s="14" t="s">
        <v>233</v>
      </c>
      <c r="F120" s="30"/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52" t="s">
        <v>516</v>
      </c>
      <c r="B121" s="64" t="s">
        <v>881</v>
      </c>
      <c r="C121" s="12">
        <v>58</v>
      </c>
      <c r="D121" s="13">
        <v>4100</v>
      </c>
      <c r="E121" s="14" t="s">
        <v>235</v>
      </c>
      <c r="F121" s="30"/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52" t="s">
        <v>517</v>
      </c>
      <c r="B122" s="64" t="s">
        <v>882</v>
      </c>
      <c r="C122" s="12">
        <v>261</v>
      </c>
      <c r="D122" s="13">
        <v>360</v>
      </c>
      <c r="E122" s="14" t="s">
        <v>237</v>
      </c>
      <c r="F122" s="30"/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52" t="s">
        <v>518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52" t="s">
        <v>519</v>
      </c>
      <c r="B124" s="64" t="s">
        <v>887</v>
      </c>
      <c r="C124" s="12">
        <v>400</v>
      </c>
      <c r="D124" s="13">
        <v>324</v>
      </c>
      <c r="E124" s="14" t="s">
        <v>247</v>
      </c>
      <c r="F124" s="30"/>
      <c r="G124" s="30"/>
      <c r="H124" s="15">
        <f t="shared" si="2"/>
        <v>382.32</v>
      </c>
      <c r="I124" s="15">
        <f t="shared" si="3"/>
        <v>152928</v>
      </c>
    </row>
    <row r="125" spans="1:9" x14ac:dyDescent="0.3">
      <c r="A125" s="252" t="s">
        <v>520</v>
      </c>
      <c r="B125" s="64" t="s">
        <v>888</v>
      </c>
      <c r="C125" s="12">
        <v>1000</v>
      </c>
      <c r="D125" s="13">
        <v>4290</v>
      </c>
      <c r="E125" s="14" t="s">
        <v>249</v>
      </c>
      <c r="F125" s="30"/>
      <c r="G125" s="30"/>
      <c r="H125" s="15">
        <f t="shared" si="2"/>
        <v>5062.2</v>
      </c>
      <c r="I125" s="15">
        <f t="shared" si="3"/>
        <v>5062200</v>
      </c>
    </row>
    <row r="126" spans="1:9" x14ac:dyDescent="0.3">
      <c r="A126" s="252" t="s">
        <v>521</v>
      </c>
      <c r="B126" s="64" t="s">
        <v>889</v>
      </c>
      <c r="C126" s="12">
        <v>1100</v>
      </c>
      <c r="D126" s="13">
        <v>700</v>
      </c>
      <c r="E126" s="14" t="s">
        <v>253</v>
      </c>
      <c r="F126" s="30"/>
      <c r="G126" s="30"/>
      <c r="H126" s="15">
        <f t="shared" si="2"/>
        <v>826</v>
      </c>
      <c r="I126" s="15">
        <f t="shared" si="3"/>
        <v>908600</v>
      </c>
    </row>
    <row r="127" spans="1:9" x14ac:dyDescent="0.3">
      <c r="A127" s="252" t="s">
        <v>522</v>
      </c>
      <c r="B127" s="67" t="s">
        <v>891</v>
      </c>
      <c r="C127" s="19">
        <v>355</v>
      </c>
      <c r="D127" s="13">
        <v>300</v>
      </c>
      <c r="E127" s="14" t="s">
        <v>257</v>
      </c>
      <c r="F127" s="30"/>
      <c r="G127" s="30"/>
      <c r="H127" s="15">
        <f t="shared" si="2"/>
        <v>354</v>
      </c>
      <c r="I127" s="15">
        <f t="shared" si="3"/>
        <v>125670</v>
      </c>
    </row>
    <row r="128" spans="1:9" x14ac:dyDescent="0.3">
      <c r="A128" s="252" t="s">
        <v>523</v>
      </c>
      <c r="B128" s="67" t="s">
        <v>892</v>
      </c>
      <c r="C128" s="19">
        <v>124</v>
      </c>
      <c r="D128" s="13">
        <v>4000</v>
      </c>
      <c r="E128" s="14" t="s">
        <v>259</v>
      </c>
      <c r="F128" s="30"/>
      <c r="G128" s="30"/>
      <c r="H128" s="15">
        <f t="shared" si="2"/>
        <v>4720</v>
      </c>
      <c r="I128" s="15">
        <f t="shared" si="3"/>
        <v>585280</v>
      </c>
    </row>
    <row r="129" spans="1:9" x14ac:dyDescent="0.3">
      <c r="A129" s="252" t="s">
        <v>524</v>
      </c>
      <c r="B129" s="67" t="s">
        <v>893</v>
      </c>
      <c r="C129" s="19">
        <v>37</v>
      </c>
      <c r="D129" s="13">
        <v>4000</v>
      </c>
      <c r="E129" s="14" t="s">
        <v>261</v>
      </c>
      <c r="F129" s="30"/>
      <c r="G129" s="30"/>
      <c r="H129" s="15">
        <f t="shared" si="2"/>
        <v>4720</v>
      </c>
      <c r="I129" s="15">
        <f t="shared" si="3"/>
        <v>174640</v>
      </c>
    </row>
    <row r="130" spans="1:9" x14ac:dyDescent="0.3">
      <c r="A130" s="252" t="s">
        <v>525</v>
      </c>
      <c r="B130" s="67" t="s">
        <v>892</v>
      </c>
      <c r="C130" s="19">
        <v>60</v>
      </c>
      <c r="D130" s="13">
        <v>1200</v>
      </c>
      <c r="E130" s="14" t="s">
        <v>262</v>
      </c>
      <c r="F130" s="30"/>
      <c r="G130" s="30"/>
      <c r="H130" s="15">
        <f t="shared" si="2"/>
        <v>1416</v>
      </c>
      <c r="I130" s="15">
        <f t="shared" si="3"/>
        <v>84960</v>
      </c>
    </row>
    <row r="131" spans="1:9" x14ac:dyDescent="0.3">
      <c r="A131" s="252" t="s">
        <v>526</v>
      </c>
      <c r="B131" s="67" t="s">
        <v>894</v>
      </c>
      <c r="C131" s="19">
        <v>12</v>
      </c>
      <c r="D131" s="13">
        <v>40653</v>
      </c>
      <c r="E131" s="14" t="s">
        <v>264</v>
      </c>
      <c r="F131" s="30"/>
      <c r="G131" s="30"/>
      <c r="H131" s="15">
        <f t="shared" si="2"/>
        <v>47970.54</v>
      </c>
      <c r="I131" s="15">
        <f t="shared" si="3"/>
        <v>575646.48</v>
      </c>
    </row>
    <row r="132" spans="1:9" x14ac:dyDescent="0.3">
      <c r="A132" s="252" t="s">
        <v>527</v>
      </c>
      <c r="B132" s="67" t="s">
        <v>728</v>
      </c>
      <c r="C132" s="19">
        <v>2</v>
      </c>
      <c r="D132" s="13">
        <v>3650</v>
      </c>
      <c r="E132" s="14" t="s">
        <v>86</v>
      </c>
      <c r="F132" s="30"/>
      <c r="G132" s="30"/>
      <c r="H132" s="15">
        <f t="shared" si="2"/>
        <v>4307</v>
      </c>
      <c r="I132" s="15">
        <f t="shared" si="3"/>
        <v>8614</v>
      </c>
    </row>
    <row r="133" spans="1:9" x14ac:dyDescent="0.3">
      <c r="A133" s="252" t="s">
        <v>528</v>
      </c>
      <c r="B133" s="67" t="s">
        <v>895</v>
      </c>
      <c r="C133" s="19">
        <v>1600</v>
      </c>
      <c r="D133" s="13">
        <v>947.56</v>
      </c>
      <c r="E133" s="14" t="s">
        <v>267</v>
      </c>
      <c r="F133" s="30" t="s">
        <v>1144</v>
      </c>
      <c r="G133" s="30"/>
      <c r="H133" s="15">
        <f t="shared" ref="H133:H197" si="5">D133*0.18+D133</f>
        <v>1118.1207999999999</v>
      </c>
      <c r="I133" s="15">
        <f t="shared" si="3"/>
        <v>1788993.2799999998</v>
      </c>
    </row>
    <row r="134" spans="1:9" x14ac:dyDescent="0.3">
      <c r="A134" s="252" t="s">
        <v>529</v>
      </c>
      <c r="B134" s="67" t="s">
        <v>896</v>
      </c>
      <c r="C134" s="19">
        <v>500</v>
      </c>
      <c r="D134" s="13">
        <v>47</v>
      </c>
      <c r="E134" s="14" t="s">
        <v>269</v>
      </c>
      <c r="F134" s="30"/>
      <c r="G134" s="30"/>
      <c r="H134" s="15">
        <f t="shared" si="5"/>
        <v>55.46</v>
      </c>
      <c r="I134" s="15">
        <f t="shared" si="3"/>
        <v>27730</v>
      </c>
    </row>
    <row r="135" spans="1:9" x14ac:dyDescent="0.3">
      <c r="A135" s="252" t="s">
        <v>530</v>
      </c>
      <c r="B135" s="67" t="s">
        <v>897</v>
      </c>
      <c r="C135" s="19">
        <v>32</v>
      </c>
      <c r="D135" s="13">
        <v>1200</v>
      </c>
      <c r="E135" s="14" t="s">
        <v>271</v>
      </c>
      <c r="F135" s="30"/>
      <c r="G135" s="30"/>
      <c r="H135" s="15">
        <f t="shared" si="5"/>
        <v>1416</v>
      </c>
      <c r="I135" s="15">
        <f t="shared" si="3"/>
        <v>45312</v>
      </c>
    </row>
    <row r="136" spans="1:9" x14ac:dyDescent="0.3">
      <c r="A136" s="252" t="s">
        <v>531</v>
      </c>
      <c r="B136" s="67" t="s">
        <v>898</v>
      </c>
      <c r="C136" s="19">
        <v>5</v>
      </c>
      <c r="D136" s="13">
        <v>2100</v>
      </c>
      <c r="E136" s="14" t="s">
        <v>273</v>
      </c>
      <c r="F136" s="30"/>
      <c r="G136" s="30"/>
      <c r="H136" s="15">
        <f t="shared" si="5"/>
        <v>2478</v>
      </c>
      <c r="I136" s="15">
        <f t="shared" si="3"/>
        <v>12390</v>
      </c>
    </row>
    <row r="137" spans="1:9" x14ac:dyDescent="0.3">
      <c r="A137" s="252" t="s">
        <v>532</v>
      </c>
      <c r="B137" s="67" t="s">
        <v>733</v>
      </c>
      <c r="C137" s="19">
        <v>1</v>
      </c>
      <c r="D137" s="13">
        <v>7800</v>
      </c>
      <c r="E137" s="14" t="s">
        <v>74</v>
      </c>
      <c r="F137" s="30"/>
      <c r="G137" s="30"/>
      <c r="H137" s="15">
        <f t="shared" si="5"/>
        <v>9204</v>
      </c>
      <c r="I137" s="15">
        <f t="shared" si="3"/>
        <v>9204</v>
      </c>
    </row>
    <row r="138" spans="1:9" x14ac:dyDescent="0.3">
      <c r="A138" s="252" t="s">
        <v>533</v>
      </c>
      <c r="B138" s="67" t="s">
        <v>899</v>
      </c>
      <c r="C138" s="19">
        <v>14</v>
      </c>
      <c r="D138" s="13">
        <v>8100</v>
      </c>
      <c r="E138" s="14" t="s">
        <v>104</v>
      </c>
      <c r="F138" s="30"/>
      <c r="G138" s="30"/>
      <c r="H138" s="15">
        <f t="shared" si="5"/>
        <v>9558</v>
      </c>
      <c r="I138" s="15">
        <f t="shared" si="3"/>
        <v>133812</v>
      </c>
    </row>
    <row r="139" spans="1:9" x14ac:dyDescent="0.3">
      <c r="A139" s="252" t="s">
        <v>534</v>
      </c>
      <c r="B139" s="67" t="s">
        <v>900</v>
      </c>
      <c r="C139" s="19">
        <v>7</v>
      </c>
      <c r="D139" s="13">
        <v>4145</v>
      </c>
      <c r="E139" s="14" t="s">
        <v>277</v>
      </c>
      <c r="F139" s="30"/>
      <c r="G139" s="30"/>
      <c r="H139" s="15">
        <f t="shared" si="5"/>
        <v>4891.1000000000004</v>
      </c>
      <c r="I139" s="15">
        <f t="shared" si="3"/>
        <v>34237.700000000004</v>
      </c>
    </row>
    <row r="140" spans="1:9" x14ac:dyDescent="0.3">
      <c r="A140" s="252" t="s">
        <v>535</v>
      </c>
      <c r="B140" s="67" t="s">
        <v>902</v>
      </c>
      <c r="C140" s="19">
        <v>19</v>
      </c>
      <c r="D140" s="13">
        <v>14300</v>
      </c>
      <c r="E140" s="14" t="s">
        <v>281</v>
      </c>
      <c r="F140" s="30"/>
      <c r="G140" s="30"/>
      <c r="H140" s="15">
        <f t="shared" si="5"/>
        <v>16874</v>
      </c>
      <c r="I140" s="15">
        <f t="shared" si="3"/>
        <v>320606</v>
      </c>
    </row>
    <row r="141" spans="1:9" x14ac:dyDescent="0.3">
      <c r="A141" s="252" t="s">
        <v>536</v>
      </c>
      <c r="B141" s="67" t="s">
        <v>903</v>
      </c>
      <c r="C141" s="19">
        <v>5</v>
      </c>
      <c r="D141" s="13">
        <v>4800</v>
      </c>
      <c r="E141" s="14" t="s">
        <v>273</v>
      </c>
      <c r="F141" s="30"/>
      <c r="G141" s="30"/>
      <c r="H141" s="15">
        <f t="shared" si="5"/>
        <v>5664</v>
      </c>
      <c r="I141" s="15">
        <f t="shared" si="3"/>
        <v>28320</v>
      </c>
    </row>
    <row r="142" spans="1:9" x14ac:dyDescent="0.3">
      <c r="A142" s="252" t="s">
        <v>537</v>
      </c>
      <c r="B142" s="67" t="s">
        <v>904</v>
      </c>
      <c r="C142" s="19">
        <v>1</v>
      </c>
      <c r="D142" s="13">
        <v>7500</v>
      </c>
      <c r="E142" s="14" t="s">
        <v>74</v>
      </c>
      <c r="F142" s="30"/>
      <c r="G142" s="30"/>
      <c r="H142" s="15">
        <f t="shared" si="5"/>
        <v>8850</v>
      </c>
      <c r="I142" s="15">
        <f t="shared" si="3"/>
        <v>8850</v>
      </c>
    </row>
    <row r="143" spans="1:9" x14ac:dyDescent="0.3">
      <c r="A143" s="252" t="s">
        <v>538</v>
      </c>
      <c r="B143" s="67" t="s">
        <v>905</v>
      </c>
      <c r="C143" s="19">
        <v>9</v>
      </c>
      <c r="D143" s="13">
        <v>7800</v>
      </c>
      <c r="E143" s="14" t="s">
        <v>285</v>
      </c>
      <c r="F143" s="30"/>
      <c r="G143" s="30"/>
      <c r="H143" s="15">
        <f t="shared" si="5"/>
        <v>9204</v>
      </c>
      <c r="I143" s="15">
        <f t="shared" si="3"/>
        <v>82836</v>
      </c>
    </row>
    <row r="144" spans="1:9" x14ac:dyDescent="0.3">
      <c r="A144" s="252" t="s">
        <v>539</v>
      </c>
      <c r="B144" s="67" t="s">
        <v>906</v>
      </c>
      <c r="C144" s="19">
        <v>50</v>
      </c>
      <c r="D144" s="13">
        <v>2400</v>
      </c>
      <c r="E144" s="14" t="s">
        <v>287</v>
      </c>
      <c r="F144" s="30"/>
      <c r="G144" s="30"/>
      <c r="H144" s="15">
        <f t="shared" si="5"/>
        <v>2832</v>
      </c>
      <c r="I144" s="15">
        <f t="shared" ref="I144:I172" si="6">C144*H144</f>
        <v>141600</v>
      </c>
    </row>
    <row r="145" spans="1:9" x14ac:dyDescent="0.3">
      <c r="A145" s="252" t="s">
        <v>540</v>
      </c>
      <c r="B145" s="67" t="s">
        <v>907</v>
      </c>
      <c r="C145" s="19">
        <v>4</v>
      </c>
      <c r="D145" s="13">
        <v>39500</v>
      </c>
      <c r="E145" s="14" t="s">
        <v>289</v>
      </c>
      <c r="F145" s="30"/>
      <c r="G145" s="30"/>
      <c r="H145" s="15">
        <f t="shared" si="5"/>
        <v>46610</v>
      </c>
      <c r="I145" s="15">
        <f t="shared" si="6"/>
        <v>186440</v>
      </c>
    </row>
    <row r="146" spans="1:9" x14ac:dyDescent="0.3">
      <c r="A146" s="252" t="s">
        <v>541</v>
      </c>
      <c r="B146" s="67" t="s">
        <v>908</v>
      </c>
      <c r="C146" s="19">
        <v>2000</v>
      </c>
      <c r="D146" s="13">
        <v>67</v>
      </c>
      <c r="E146" s="14" t="s">
        <v>292</v>
      </c>
      <c r="F146" s="30"/>
      <c r="G146" s="30"/>
      <c r="H146" s="15">
        <f t="shared" si="5"/>
        <v>79.06</v>
      </c>
      <c r="I146" s="15">
        <f t="shared" si="6"/>
        <v>158120</v>
      </c>
    </row>
    <row r="147" spans="1:9" x14ac:dyDescent="0.3">
      <c r="A147" s="252" t="s">
        <v>542</v>
      </c>
      <c r="B147" s="67" t="s">
        <v>909</v>
      </c>
      <c r="C147" s="19">
        <v>648</v>
      </c>
      <c r="D147" s="13">
        <v>300</v>
      </c>
      <c r="E147" s="14" t="s">
        <v>294</v>
      </c>
      <c r="F147" s="30"/>
      <c r="G147" s="30"/>
      <c r="H147" s="15">
        <f t="shared" si="5"/>
        <v>354</v>
      </c>
      <c r="I147" s="15">
        <f t="shared" si="6"/>
        <v>229392</v>
      </c>
    </row>
    <row r="148" spans="1:9" ht="33" x14ac:dyDescent="0.3">
      <c r="A148" s="252" t="s">
        <v>543</v>
      </c>
      <c r="B148" s="180" t="s">
        <v>914</v>
      </c>
      <c r="C148" s="19">
        <v>1</v>
      </c>
      <c r="D148" s="13">
        <v>3894</v>
      </c>
      <c r="E148" s="14" t="s">
        <v>304</v>
      </c>
      <c r="F148" s="30"/>
      <c r="G148" s="30"/>
      <c r="H148" s="15">
        <f t="shared" si="5"/>
        <v>4594.92</v>
      </c>
      <c r="I148" s="15">
        <f t="shared" si="6"/>
        <v>4594.92</v>
      </c>
    </row>
    <row r="149" spans="1:9" x14ac:dyDescent="0.3">
      <c r="A149" s="252" t="s">
        <v>544</v>
      </c>
      <c r="B149" s="180" t="s">
        <v>915</v>
      </c>
      <c r="C149" s="19">
        <v>2</v>
      </c>
      <c r="D149" s="13">
        <v>34800</v>
      </c>
      <c r="E149" s="14" t="s">
        <v>306</v>
      </c>
      <c r="F149" s="30"/>
      <c r="G149" s="30"/>
      <c r="H149" s="15">
        <f t="shared" si="5"/>
        <v>41064</v>
      </c>
      <c r="I149" s="15">
        <f t="shared" si="6"/>
        <v>82128</v>
      </c>
    </row>
    <row r="150" spans="1:9" ht="33" x14ac:dyDescent="0.3">
      <c r="A150" s="252" t="s">
        <v>545</v>
      </c>
      <c r="B150" s="180" t="s">
        <v>916</v>
      </c>
      <c r="C150" s="19">
        <v>1</v>
      </c>
      <c r="D150" s="13">
        <v>4405</v>
      </c>
      <c r="E150" s="14" t="s">
        <v>304</v>
      </c>
      <c r="F150" s="30"/>
      <c r="G150" s="30"/>
      <c r="H150" s="15">
        <f t="shared" si="5"/>
        <v>5197.8999999999996</v>
      </c>
      <c r="I150" s="15">
        <f t="shared" si="6"/>
        <v>5197.8999999999996</v>
      </c>
    </row>
    <row r="151" spans="1:9" x14ac:dyDescent="0.3">
      <c r="A151" s="252" t="s">
        <v>546</v>
      </c>
      <c r="B151" s="180" t="s">
        <v>917</v>
      </c>
      <c r="C151" s="19">
        <v>2</v>
      </c>
      <c r="D151" s="13">
        <v>58480</v>
      </c>
      <c r="E151" s="14" t="s">
        <v>306</v>
      </c>
      <c r="F151" s="30"/>
      <c r="G151" s="30"/>
      <c r="H151" s="15">
        <f t="shared" si="5"/>
        <v>69006.399999999994</v>
      </c>
      <c r="I151" s="15">
        <f t="shared" si="6"/>
        <v>138012.79999999999</v>
      </c>
    </row>
    <row r="152" spans="1:9" x14ac:dyDescent="0.3">
      <c r="A152" s="252" t="s">
        <v>547</v>
      </c>
      <c r="B152" s="67" t="s">
        <v>918</v>
      </c>
      <c r="C152" s="19">
        <v>2</v>
      </c>
      <c r="D152" s="13">
        <v>1815</v>
      </c>
      <c r="E152" s="14" t="s">
        <v>310</v>
      </c>
      <c r="F152" s="30"/>
      <c r="G152" s="30"/>
      <c r="H152" s="15">
        <f t="shared" si="5"/>
        <v>2141.6999999999998</v>
      </c>
      <c r="I152" s="15">
        <f t="shared" si="6"/>
        <v>4283.3999999999996</v>
      </c>
    </row>
    <row r="153" spans="1:9" x14ac:dyDescent="0.3">
      <c r="A153" s="252" t="s">
        <v>548</v>
      </c>
      <c r="B153" s="67" t="s">
        <v>919</v>
      </c>
      <c r="C153" s="19">
        <v>1</v>
      </c>
      <c r="D153" s="13">
        <v>236490</v>
      </c>
      <c r="E153" s="14" t="s">
        <v>312</v>
      </c>
      <c r="F153" s="30"/>
      <c r="G153" s="30"/>
      <c r="H153" s="15">
        <f t="shared" si="5"/>
        <v>279058.2</v>
      </c>
      <c r="I153" s="15">
        <f t="shared" si="6"/>
        <v>279058.2</v>
      </c>
    </row>
    <row r="154" spans="1:9" x14ac:dyDescent="0.3">
      <c r="A154" s="252" t="s">
        <v>549</v>
      </c>
      <c r="B154" s="180" t="s">
        <v>920</v>
      </c>
      <c r="C154" s="19">
        <v>100</v>
      </c>
      <c r="D154" s="13">
        <v>160</v>
      </c>
      <c r="E154" s="14" t="s">
        <v>314</v>
      </c>
      <c r="F154" s="30"/>
      <c r="G154" s="30"/>
      <c r="H154" s="15">
        <f t="shared" si="5"/>
        <v>188.8</v>
      </c>
      <c r="I154" s="15">
        <f t="shared" si="6"/>
        <v>18880</v>
      </c>
    </row>
    <row r="155" spans="1:9" x14ac:dyDescent="0.3">
      <c r="A155" s="252" t="s">
        <v>550</v>
      </c>
      <c r="B155" s="255" t="s">
        <v>921</v>
      </c>
      <c r="C155" s="19">
        <v>60000</v>
      </c>
      <c r="D155" s="13">
        <v>200</v>
      </c>
      <c r="E155" s="14" t="s">
        <v>316</v>
      </c>
      <c r="F155" s="30"/>
      <c r="G155" s="30"/>
      <c r="H155" s="15">
        <f t="shared" si="5"/>
        <v>236</v>
      </c>
      <c r="I155" s="15">
        <f t="shared" si="6"/>
        <v>14160000</v>
      </c>
    </row>
    <row r="156" spans="1:9" x14ac:dyDescent="0.3">
      <c r="A156" s="252" t="s">
        <v>551</v>
      </c>
      <c r="B156" s="255" t="s">
        <v>922</v>
      </c>
      <c r="C156" s="19">
        <v>22</v>
      </c>
      <c r="D156" s="13">
        <v>111</v>
      </c>
      <c r="E156" s="14" t="s">
        <v>318</v>
      </c>
      <c r="F156" s="30"/>
      <c r="G156" s="30"/>
      <c r="H156" s="15">
        <f t="shared" si="5"/>
        <v>130.97999999999999</v>
      </c>
      <c r="I156" s="15">
        <f t="shared" si="6"/>
        <v>2881.56</v>
      </c>
    </row>
    <row r="157" spans="1:9" x14ac:dyDescent="0.3">
      <c r="A157" s="252" t="s">
        <v>552</v>
      </c>
      <c r="B157" s="256" t="s">
        <v>758</v>
      </c>
      <c r="C157" s="150">
        <v>11</v>
      </c>
      <c r="D157" s="60">
        <v>180</v>
      </c>
      <c r="E157" s="61" t="s">
        <v>320</v>
      </c>
      <c r="F157" s="30"/>
      <c r="G157" s="30"/>
      <c r="H157" s="15">
        <f t="shared" si="5"/>
        <v>212.4</v>
      </c>
      <c r="I157" s="15">
        <f t="shared" si="6"/>
        <v>2336.4</v>
      </c>
    </row>
    <row r="158" spans="1:9" x14ac:dyDescent="0.3">
      <c r="A158" s="252" t="s">
        <v>553</v>
      </c>
      <c r="B158" s="256" t="s">
        <v>923</v>
      </c>
      <c r="C158" s="19">
        <v>2682</v>
      </c>
      <c r="D158" s="60">
        <v>91</v>
      </c>
      <c r="E158" s="61" t="s">
        <v>322</v>
      </c>
      <c r="F158" s="30"/>
      <c r="G158" s="30"/>
      <c r="H158" s="15">
        <f t="shared" si="5"/>
        <v>107.38</v>
      </c>
      <c r="I158" s="15">
        <f t="shared" si="6"/>
        <v>287993.15999999997</v>
      </c>
    </row>
    <row r="159" spans="1:9" x14ac:dyDescent="0.3">
      <c r="A159" s="252" t="s">
        <v>554</v>
      </c>
      <c r="B159" s="256" t="s">
        <v>924</v>
      </c>
      <c r="C159" s="150">
        <v>120</v>
      </c>
      <c r="D159" s="60">
        <v>115</v>
      </c>
      <c r="E159" s="61" t="s">
        <v>324</v>
      </c>
      <c r="F159" s="30"/>
      <c r="G159" s="30"/>
      <c r="H159" s="15">
        <f t="shared" si="5"/>
        <v>135.69999999999999</v>
      </c>
      <c r="I159" s="15">
        <f t="shared" si="6"/>
        <v>16283.999999999998</v>
      </c>
    </row>
    <row r="160" spans="1:9" x14ac:dyDescent="0.3">
      <c r="A160" s="252" t="s">
        <v>555</v>
      </c>
      <c r="B160" s="256" t="s">
        <v>761</v>
      </c>
      <c r="C160" s="150">
        <v>368</v>
      </c>
      <c r="D160" s="60">
        <v>111</v>
      </c>
      <c r="E160" s="61" t="s">
        <v>326</v>
      </c>
      <c r="F160" s="30"/>
      <c r="G160" s="30"/>
      <c r="H160" s="15">
        <f t="shared" si="5"/>
        <v>130.97999999999999</v>
      </c>
      <c r="I160" s="15">
        <f t="shared" si="6"/>
        <v>48200.639999999999</v>
      </c>
    </row>
    <row r="161" spans="1:9" x14ac:dyDescent="0.3">
      <c r="A161" s="252" t="s">
        <v>556</v>
      </c>
      <c r="B161" s="256" t="s">
        <v>926</v>
      </c>
      <c r="C161" s="150">
        <v>95</v>
      </c>
      <c r="D161" s="60">
        <v>125</v>
      </c>
      <c r="E161" s="61" t="s">
        <v>329</v>
      </c>
      <c r="F161" s="30"/>
      <c r="G161" s="30"/>
      <c r="H161" s="15">
        <f t="shared" si="5"/>
        <v>147.5</v>
      </c>
      <c r="I161" s="15">
        <f t="shared" si="6"/>
        <v>14012.5</v>
      </c>
    </row>
    <row r="162" spans="1:9" x14ac:dyDescent="0.3">
      <c r="A162" s="252" t="s">
        <v>557</v>
      </c>
      <c r="B162" s="256" t="s">
        <v>764</v>
      </c>
      <c r="C162" s="150">
        <v>530</v>
      </c>
      <c r="D162" s="60">
        <v>76</v>
      </c>
      <c r="E162" s="61" t="s">
        <v>331</v>
      </c>
      <c r="F162" s="30"/>
      <c r="G162" s="30"/>
      <c r="H162" s="15">
        <f t="shared" si="5"/>
        <v>89.68</v>
      </c>
      <c r="I162" s="15">
        <f t="shared" si="6"/>
        <v>47530.400000000001</v>
      </c>
    </row>
    <row r="163" spans="1:9" x14ac:dyDescent="0.3">
      <c r="A163" s="252" t="s">
        <v>558</v>
      </c>
      <c r="B163" s="256" t="s">
        <v>927</v>
      </c>
      <c r="C163" s="150">
        <v>55</v>
      </c>
      <c r="D163" s="60">
        <v>200</v>
      </c>
      <c r="E163" s="61" t="s">
        <v>333</v>
      </c>
      <c r="F163" s="30"/>
      <c r="G163" s="30"/>
      <c r="H163" s="15">
        <f t="shared" si="5"/>
        <v>236</v>
      </c>
      <c r="I163" s="15">
        <f t="shared" si="6"/>
        <v>12980</v>
      </c>
    </row>
    <row r="164" spans="1:9" x14ac:dyDescent="0.3">
      <c r="A164" s="252" t="s">
        <v>559</v>
      </c>
      <c r="B164" s="256" t="s">
        <v>928</v>
      </c>
      <c r="C164" s="150">
        <v>2</v>
      </c>
      <c r="D164" s="60">
        <v>196</v>
      </c>
      <c r="E164" s="61" t="s">
        <v>335</v>
      </c>
      <c r="F164" s="30"/>
      <c r="G164" s="30"/>
      <c r="H164" s="15">
        <f t="shared" si="5"/>
        <v>231.28</v>
      </c>
      <c r="I164" s="15">
        <f t="shared" si="6"/>
        <v>462.56</v>
      </c>
    </row>
    <row r="165" spans="1:9" x14ac:dyDescent="0.3">
      <c r="A165" s="252" t="s">
        <v>560</v>
      </c>
      <c r="B165" s="256" t="s">
        <v>929</v>
      </c>
      <c r="C165" s="150">
        <v>246</v>
      </c>
      <c r="D165" s="60">
        <v>133</v>
      </c>
      <c r="E165" s="61" t="s">
        <v>337</v>
      </c>
      <c r="F165" s="30"/>
      <c r="G165" s="30"/>
      <c r="H165" s="15">
        <f t="shared" si="5"/>
        <v>156.94</v>
      </c>
      <c r="I165" s="15">
        <f t="shared" si="6"/>
        <v>38607.24</v>
      </c>
    </row>
    <row r="166" spans="1:9" x14ac:dyDescent="0.3">
      <c r="A166" s="252" t="s">
        <v>561</v>
      </c>
      <c r="B166" s="256" t="s">
        <v>930</v>
      </c>
      <c r="C166" s="150">
        <v>3600</v>
      </c>
      <c r="D166" s="60">
        <v>38</v>
      </c>
      <c r="E166" s="61" t="s">
        <v>339</v>
      </c>
      <c r="F166" s="30"/>
      <c r="G166" s="30"/>
      <c r="H166" s="15">
        <f t="shared" si="5"/>
        <v>44.84</v>
      </c>
      <c r="I166" s="15">
        <f t="shared" si="6"/>
        <v>161424</v>
      </c>
    </row>
    <row r="167" spans="1:9" x14ac:dyDescent="0.3">
      <c r="A167" s="252" t="s">
        <v>562</v>
      </c>
      <c r="B167" s="256" t="s">
        <v>1165</v>
      </c>
      <c r="C167" s="150">
        <v>12</v>
      </c>
      <c r="D167" s="60">
        <v>1100</v>
      </c>
      <c r="E167" s="61" t="s">
        <v>341</v>
      </c>
      <c r="F167" s="30"/>
      <c r="G167" s="30"/>
      <c r="H167" s="15">
        <f t="shared" si="5"/>
        <v>1298</v>
      </c>
      <c r="I167" s="15">
        <f t="shared" si="6"/>
        <v>15576</v>
      </c>
    </row>
    <row r="168" spans="1:9" x14ac:dyDescent="0.3">
      <c r="A168" s="252" t="s">
        <v>563</v>
      </c>
      <c r="B168" s="256" t="s">
        <v>770</v>
      </c>
      <c r="C168" s="150">
        <v>575</v>
      </c>
      <c r="D168" s="60">
        <v>41</v>
      </c>
      <c r="E168" s="61" t="s">
        <v>343</v>
      </c>
      <c r="F168" s="30"/>
      <c r="G168" s="30"/>
      <c r="H168" s="15">
        <f t="shared" si="5"/>
        <v>48.38</v>
      </c>
      <c r="I168" s="15">
        <f t="shared" si="6"/>
        <v>27818.5</v>
      </c>
    </row>
    <row r="169" spans="1:9" x14ac:dyDescent="0.3">
      <c r="A169" s="252" t="s">
        <v>564</v>
      </c>
      <c r="B169" s="256" t="s">
        <v>771</v>
      </c>
      <c r="C169" s="150">
        <v>532</v>
      </c>
      <c r="D169" s="60">
        <v>48</v>
      </c>
      <c r="E169" s="61" t="s">
        <v>345</v>
      </c>
      <c r="F169" s="30"/>
      <c r="G169" s="30"/>
      <c r="H169" s="15">
        <f t="shared" si="5"/>
        <v>56.64</v>
      </c>
      <c r="I169" s="15">
        <f t="shared" si="6"/>
        <v>30132.48</v>
      </c>
    </row>
    <row r="170" spans="1:9" x14ac:dyDescent="0.3">
      <c r="A170" s="252" t="s">
        <v>565</v>
      </c>
      <c r="B170" s="256" t="s">
        <v>932</v>
      </c>
      <c r="C170" s="150">
        <v>210</v>
      </c>
      <c r="D170" s="60">
        <v>191</v>
      </c>
      <c r="E170" s="61" t="s">
        <v>347</v>
      </c>
      <c r="F170" s="30"/>
      <c r="G170" s="30"/>
      <c r="H170" s="15">
        <f t="shared" si="5"/>
        <v>225.38</v>
      </c>
      <c r="I170" s="15">
        <f t="shared" si="6"/>
        <v>47329.799999999996</v>
      </c>
    </row>
    <row r="171" spans="1:9" x14ac:dyDescent="0.3">
      <c r="A171" s="252" t="s">
        <v>566</v>
      </c>
      <c r="B171" s="256" t="s">
        <v>773</v>
      </c>
      <c r="C171" s="150">
        <v>7770</v>
      </c>
      <c r="D171" s="60">
        <v>26</v>
      </c>
      <c r="E171" s="61" t="s">
        <v>349</v>
      </c>
      <c r="F171" s="30"/>
      <c r="G171" s="30"/>
      <c r="H171" s="15">
        <f t="shared" si="5"/>
        <v>30.68</v>
      </c>
      <c r="I171" s="15">
        <f t="shared" si="6"/>
        <v>238383.6</v>
      </c>
    </row>
    <row r="172" spans="1:9" x14ac:dyDescent="0.3">
      <c r="A172" s="252" t="s">
        <v>567</v>
      </c>
      <c r="B172" s="257" t="s">
        <v>775</v>
      </c>
      <c r="C172" s="151">
        <v>1</v>
      </c>
      <c r="D172" s="30"/>
      <c r="E172" s="31" t="s">
        <v>353</v>
      </c>
      <c r="F172" s="30"/>
      <c r="G172" s="30"/>
      <c r="H172" s="15">
        <f t="shared" si="5"/>
        <v>0</v>
      </c>
      <c r="I172" s="15">
        <f t="shared" si="6"/>
        <v>0</v>
      </c>
    </row>
    <row r="173" spans="1:9" x14ac:dyDescent="0.3">
      <c r="A173" s="252" t="s">
        <v>568</v>
      </c>
      <c r="B173" s="67" t="s">
        <v>910</v>
      </c>
      <c r="C173" s="19">
        <v>937</v>
      </c>
      <c r="D173" s="13">
        <v>350</v>
      </c>
      <c r="E173" s="14" t="s">
        <v>296</v>
      </c>
      <c r="F173" s="30"/>
      <c r="G173" s="30"/>
      <c r="H173" s="15">
        <f t="shared" ref="H173:H179" si="7">D173*0.18+D173</f>
        <v>413</v>
      </c>
      <c r="I173" s="15">
        <f>C173*H173</f>
        <v>386981</v>
      </c>
    </row>
    <row r="174" spans="1:9" x14ac:dyDescent="0.3">
      <c r="A174" s="252" t="s">
        <v>569</v>
      </c>
      <c r="B174" s="67" t="s">
        <v>911</v>
      </c>
      <c r="C174" s="19">
        <v>1750</v>
      </c>
      <c r="D174" s="13">
        <v>37</v>
      </c>
      <c r="E174" s="14" t="s">
        <v>298</v>
      </c>
      <c r="F174" s="30"/>
      <c r="G174" s="30"/>
      <c r="H174" s="15">
        <f t="shared" si="7"/>
        <v>43.66</v>
      </c>
      <c r="I174" s="15">
        <f>C174*H174</f>
        <v>76405</v>
      </c>
    </row>
    <row r="175" spans="1:9" x14ac:dyDescent="0.3">
      <c r="A175" s="252" t="s">
        <v>570</v>
      </c>
      <c r="B175" s="67" t="s">
        <v>912</v>
      </c>
      <c r="C175" s="19">
        <v>890</v>
      </c>
      <c r="D175" s="13">
        <v>250</v>
      </c>
      <c r="E175" s="14" t="s">
        <v>300</v>
      </c>
      <c r="F175" s="30"/>
      <c r="G175" s="30"/>
      <c r="H175" s="15">
        <f t="shared" si="7"/>
        <v>295</v>
      </c>
      <c r="I175" s="15">
        <f>C175*H175</f>
        <v>262550</v>
      </c>
    </row>
    <row r="176" spans="1:9" x14ac:dyDescent="0.3">
      <c r="A176" s="252" t="s">
        <v>571</v>
      </c>
      <c r="B176" s="67" t="s">
        <v>913</v>
      </c>
      <c r="C176" s="19">
        <v>3000</v>
      </c>
      <c r="D176" s="13">
        <v>67</v>
      </c>
      <c r="E176" s="14" t="s">
        <v>302</v>
      </c>
      <c r="F176" s="30"/>
      <c r="G176" s="30"/>
      <c r="H176" s="15">
        <f t="shared" si="7"/>
        <v>79.06</v>
      </c>
      <c r="I176" s="15">
        <f>C176*H176</f>
        <v>237180</v>
      </c>
    </row>
    <row r="177" spans="1:9" x14ac:dyDescent="0.3">
      <c r="A177" s="252" t="s">
        <v>572</v>
      </c>
      <c r="B177" s="67" t="s">
        <v>890</v>
      </c>
      <c r="C177" s="19">
        <v>295</v>
      </c>
      <c r="D177" s="13">
        <v>235</v>
      </c>
      <c r="E177" s="14" t="s">
        <v>255</v>
      </c>
      <c r="F177" s="30"/>
      <c r="G177" s="30"/>
      <c r="H177" s="15">
        <f t="shared" si="7"/>
        <v>277.3</v>
      </c>
      <c r="I177" s="15">
        <f>C177*H177</f>
        <v>81803.5</v>
      </c>
    </row>
    <row r="178" spans="1:9" x14ac:dyDescent="0.3">
      <c r="A178" s="252" t="s">
        <v>573</v>
      </c>
      <c r="B178" s="201" t="s">
        <v>1112</v>
      </c>
      <c r="C178" s="150">
        <v>2</v>
      </c>
      <c r="D178" s="250">
        <v>471.56</v>
      </c>
      <c r="E178" s="251"/>
      <c r="F178" s="30" t="s">
        <v>1126</v>
      </c>
      <c r="G178" s="30" t="s">
        <v>1127</v>
      </c>
      <c r="H178" s="15">
        <f t="shared" si="7"/>
        <v>556.44079999999997</v>
      </c>
      <c r="I178" s="15">
        <f>H178+D178*C178</f>
        <v>1499.5608</v>
      </c>
    </row>
    <row r="179" spans="1:9" x14ac:dyDescent="0.3">
      <c r="A179" s="252" t="s">
        <v>574</v>
      </c>
      <c r="B179" s="64" t="s">
        <v>886</v>
      </c>
      <c r="C179" s="12">
        <v>7889</v>
      </c>
      <c r="D179" s="13">
        <v>323</v>
      </c>
      <c r="E179" s="14" t="s">
        <v>245</v>
      </c>
      <c r="F179" s="30"/>
      <c r="G179" s="30"/>
      <c r="H179" s="15">
        <f t="shared" si="7"/>
        <v>381.14</v>
      </c>
      <c r="I179" s="15">
        <f>C179*H179</f>
        <v>3006813.46</v>
      </c>
    </row>
    <row r="180" spans="1:9" ht="49.5" x14ac:dyDescent="0.3">
      <c r="A180" s="252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6" si="8">H180+D180*C180</f>
        <v>40894.230000000003</v>
      </c>
    </row>
    <row r="181" spans="1:9" x14ac:dyDescent="0.3">
      <c r="A181" s="252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8"/>
        <v>1767612.56</v>
      </c>
    </row>
    <row r="182" spans="1:9" x14ac:dyDescent="0.3">
      <c r="A182" s="252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8"/>
        <v>278124.28000000003</v>
      </c>
    </row>
    <row r="183" spans="1:9" ht="33" x14ac:dyDescent="0.3">
      <c r="A183" s="252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8"/>
        <v>3105897.0156</v>
      </c>
    </row>
    <row r="184" spans="1:9" x14ac:dyDescent="0.3">
      <c r="A184" s="252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8"/>
        <v>515076.50059999997</v>
      </c>
    </row>
    <row r="185" spans="1:9" x14ac:dyDescent="0.3">
      <c r="A185" s="252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8"/>
        <v>85350.24</v>
      </c>
    </row>
    <row r="186" spans="1:9" ht="33" x14ac:dyDescent="0.3">
      <c r="A186" s="252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8"/>
        <v>1288586.5</v>
      </c>
    </row>
    <row r="187" spans="1:9" ht="33" x14ac:dyDescent="0.3">
      <c r="A187" s="252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8"/>
        <v>363871.5</v>
      </c>
    </row>
    <row r="188" spans="1:9" ht="33" x14ac:dyDescent="0.3">
      <c r="A188" s="252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8"/>
        <v>707146.5</v>
      </c>
    </row>
    <row r="189" spans="1:9" x14ac:dyDescent="0.3">
      <c r="A189" s="252" t="s">
        <v>584</v>
      </c>
      <c r="B189" s="201" t="s">
        <v>1103</v>
      </c>
      <c r="C189" s="150">
        <v>1</v>
      </c>
      <c r="D189" s="250">
        <v>178656</v>
      </c>
      <c r="E189" s="251"/>
      <c r="F189" s="30" t="s">
        <v>1096</v>
      </c>
      <c r="G189" s="30" t="s">
        <v>1142</v>
      </c>
      <c r="H189" s="15">
        <f t="shared" si="5"/>
        <v>210814.07999999999</v>
      </c>
      <c r="I189" s="15">
        <f t="shared" si="8"/>
        <v>389470.07999999996</v>
      </c>
    </row>
    <row r="190" spans="1:9" x14ac:dyDescent="0.3">
      <c r="A190" s="252" t="s">
        <v>585</v>
      </c>
      <c r="B190" s="201" t="s">
        <v>1107</v>
      </c>
      <c r="C190" s="150">
        <v>1</v>
      </c>
      <c r="D190" s="250">
        <v>10945</v>
      </c>
      <c r="E190" s="251"/>
      <c r="F190" s="30" t="s">
        <v>1096</v>
      </c>
      <c r="G190" s="30" t="s">
        <v>1142</v>
      </c>
      <c r="H190" s="15">
        <f t="shared" si="5"/>
        <v>12915.1</v>
      </c>
      <c r="I190" s="15">
        <f t="shared" si="8"/>
        <v>23860.1</v>
      </c>
    </row>
    <row r="191" spans="1:9" x14ac:dyDescent="0.3">
      <c r="A191" s="252" t="s">
        <v>586</v>
      </c>
      <c r="B191" s="201" t="s">
        <v>1111</v>
      </c>
      <c r="C191" s="150">
        <v>2</v>
      </c>
      <c r="D191" s="250">
        <v>450</v>
      </c>
      <c r="E191" s="251"/>
      <c r="F191" s="30" t="s">
        <v>1126</v>
      </c>
      <c r="G191" s="30" t="s">
        <v>1127</v>
      </c>
      <c r="H191" s="15">
        <f t="shared" si="5"/>
        <v>531</v>
      </c>
      <c r="I191" s="15">
        <f t="shared" si="8"/>
        <v>1431</v>
      </c>
    </row>
    <row r="192" spans="1:9" x14ac:dyDescent="0.3">
      <c r="A192" s="252" t="s">
        <v>587</v>
      </c>
      <c r="B192" s="201" t="s">
        <v>1113</v>
      </c>
      <c r="C192" s="150">
        <v>2</v>
      </c>
      <c r="D192" s="250">
        <v>330</v>
      </c>
      <c r="E192" s="251"/>
      <c r="F192" s="30" t="s">
        <v>1126</v>
      </c>
      <c r="G192" s="30" t="s">
        <v>1127</v>
      </c>
      <c r="H192" s="15">
        <f t="shared" si="5"/>
        <v>389.4</v>
      </c>
      <c r="I192" s="15">
        <f t="shared" si="8"/>
        <v>1049.4000000000001</v>
      </c>
    </row>
    <row r="193" spans="1:9" x14ac:dyDescent="0.3">
      <c r="A193" s="252" t="s">
        <v>588</v>
      </c>
      <c r="B193" s="201" t="s">
        <v>1114</v>
      </c>
      <c r="C193" s="150">
        <v>2</v>
      </c>
      <c r="D193" s="250">
        <v>185.46</v>
      </c>
      <c r="E193" s="251"/>
      <c r="F193" s="30" t="s">
        <v>1126</v>
      </c>
      <c r="G193" s="30" t="s">
        <v>1127</v>
      </c>
      <c r="H193" s="15">
        <f t="shared" si="5"/>
        <v>218.84280000000001</v>
      </c>
      <c r="I193" s="15">
        <f t="shared" si="8"/>
        <v>589.76279999999997</v>
      </c>
    </row>
    <row r="194" spans="1:9" x14ac:dyDescent="0.3">
      <c r="A194" s="252" t="s">
        <v>589</v>
      </c>
      <c r="B194" s="201" t="s">
        <v>1115</v>
      </c>
      <c r="C194" s="150">
        <v>2</v>
      </c>
      <c r="D194" s="60">
        <v>127.1</v>
      </c>
      <c r="E194" s="61"/>
      <c r="F194" s="30" t="s">
        <v>1126</v>
      </c>
      <c r="G194" s="30" t="s">
        <v>1127</v>
      </c>
      <c r="H194" s="15">
        <f t="shared" si="5"/>
        <v>149.97799999999998</v>
      </c>
      <c r="I194" s="15">
        <f t="shared" si="8"/>
        <v>404.178</v>
      </c>
    </row>
    <row r="195" spans="1:9" x14ac:dyDescent="0.3">
      <c r="A195" s="252" t="s">
        <v>590</v>
      </c>
      <c r="B195" s="201" t="s">
        <v>1116</v>
      </c>
      <c r="C195" s="150">
        <v>2</v>
      </c>
      <c r="D195" s="60">
        <v>52.48</v>
      </c>
      <c r="E195" s="61"/>
      <c r="F195" s="30" t="s">
        <v>1126</v>
      </c>
      <c r="G195" s="30" t="s">
        <v>1127</v>
      </c>
      <c r="H195" s="15">
        <f t="shared" si="5"/>
        <v>61.926399999999994</v>
      </c>
      <c r="I195" s="15">
        <f t="shared" si="8"/>
        <v>166.88639999999998</v>
      </c>
    </row>
    <row r="196" spans="1:9" x14ac:dyDescent="0.3">
      <c r="A196" s="252" t="s">
        <v>1077</v>
      </c>
      <c r="B196" s="201" t="s">
        <v>1117</v>
      </c>
      <c r="C196" s="150">
        <v>2</v>
      </c>
      <c r="D196" s="60">
        <v>400</v>
      </c>
      <c r="E196" s="61"/>
      <c r="F196" s="30" t="s">
        <v>1126</v>
      </c>
      <c r="G196" s="30" t="s">
        <v>1127</v>
      </c>
      <c r="H196" s="15">
        <f t="shared" si="5"/>
        <v>472</v>
      </c>
      <c r="I196" s="15">
        <f t="shared" si="8"/>
        <v>1272</v>
      </c>
    </row>
    <row r="197" spans="1:9" x14ac:dyDescent="0.3">
      <c r="A197" s="252" t="s">
        <v>1078</v>
      </c>
      <c r="B197" s="201" t="s">
        <v>1118</v>
      </c>
      <c r="C197" s="150">
        <v>2</v>
      </c>
      <c r="D197" s="60">
        <v>634.72</v>
      </c>
      <c r="E197" s="61"/>
      <c r="F197" s="30" t="s">
        <v>1126</v>
      </c>
      <c r="G197" s="30" t="s">
        <v>1127</v>
      </c>
      <c r="H197" s="15">
        <f t="shared" si="5"/>
        <v>748.96960000000001</v>
      </c>
      <c r="I197" s="15">
        <f t="shared" si="8"/>
        <v>2018.4096</v>
      </c>
    </row>
    <row r="198" spans="1:9" x14ac:dyDescent="0.3">
      <c r="A198" s="252" t="s">
        <v>1079</v>
      </c>
      <c r="B198" s="201" t="s">
        <v>1119</v>
      </c>
      <c r="C198" s="150">
        <v>2</v>
      </c>
      <c r="D198" s="60">
        <v>650.85</v>
      </c>
      <c r="E198" s="61"/>
      <c r="F198" s="30" t="s">
        <v>1126</v>
      </c>
      <c r="G198" s="30" t="s">
        <v>1127</v>
      </c>
      <c r="H198" s="15">
        <f t="shared" ref="H198:H205" si="9">D198*0.18+D198</f>
        <v>768.00300000000004</v>
      </c>
      <c r="I198" s="15">
        <f t="shared" si="8"/>
        <v>2069.703</v>
      </c>
    </row>
    <row r="199" spans="1:9" x14ac:dyDescent="0.3">
      <c r="A199" s="252" t="s">
        <v>1080</v>
      </c>
      <c r="B199" s="201" t="s">
        <v>1120</v>
      </c>
      <c r="C199" s="150">
        <v>2</v>
      </c>
      <c r="D199" s="60">
        <v>142.5</v>
      </c>
      <c r="E199" s="61"/>
      <c r="F199" s="30" t="s">
        <v>1126</v>
      </c>
      <c r="G199" s="30" t="s">
        <v>1127</v>
      </c>
      <c r="H199" s="15">
        <f t="shared" si="9"/>
        <v>168.15</v>
      </c>
      <c r="I199" s="15">
        <f t="shared" si="8"/>
        <v>453.15</v>
      </c>
    </row>
    <row r="200" spans="1:9" x14ac:dyDescent="0.3">
      <c r="A200" s="252" t="s">
        <v>1081</v>
      </c>
      <c r="B200" s="201" t="s">
        <v>1121</v>
      </c>
      <c r="C200" s="150">
        <v>2</v>
      </c>
      <c r="D200" s="60">
        <v>130.41</v>
      </c>
      <c r="E200" s="61"/>
      <c r="F200" s="30" t="s">
        <v>1126</v>
      </c>
      <c r="G200" s="30" t="s">
        <v>1127</v>
      </c>
      <c r="H200" s="15">
        <f t="shared" si="9"/>
        <v>153.88380000000001</v>
      </c>
      <c r="I200" s="15">
        <f t="shared" si="8"/>
        <v>414.7038</v>
      </c>
    </row>
    <row r="201" spans="1:9" x14ac:dyDescent="0.3">
      <c r="A201" s="252" t="s">
        <v>1082</v>
      </c>
      <c r="B201" s="201" t="s">
        <v>1122</v>
      </c>
      <c r="C201" s="150">
        <v>2</v>
      </c>
      <c r="D201" s="60">
        <v>116.25</v>
      </c>
      <c r="E201" s="61"/>
      <c r="F201" s="30" t="s">
        <v>1126</v>
      </c>
      <c r="G201" s="30" t="s">
        <v>1127</v>
      </c>
      <c r="H201" s="15">
        <f t="shared" si="9"/>
        <v>137.17500000000001</v>
      </c>
      <c r="I201" s="15">
        <f t="shared" si="8"/>
        <v>369.67500000000001</v>
      </c>
    </row>
    <row r="202" spans="1:9" x14ac:dyDescent="0.3">
      <c r="A202" s="252" t="s">
        <v>1129</v>
      </c>
      <c r="B202" s="201" t="s">
        <v>1128</v>
      </c>
      <c r="C202" s="150">
        <v>1</v>
      </c>
      <c r="D202" s="60">
        <v>650</v>
      </c>
      <c r="E202" s="61"/>
      <c r="F202" s="30" t="s">
        <v>1126</v>
      </c>
      <c r="G202" s="30" t="s">
        <v>1127</v>
      </c>
      <c r="H202" s="15">
        <f t="shared" si="9"/>
        <v>767</v>
      </c>
      <c r="I202" s="15">
        <f t="shared" si="8"/>
        <v>1417</v>
      </c>
    </row>
    <row r="203" spans="1:9" x14ac:dyDescent="0.3">
      <c r="A203" s="252" t="s">
        <v>1130</v>
      </c>
      <c r="B203" s="201" t="s">
        <v>1123</v>
      </c>
      <c r="C203" s="150">
        <v>2</v>
      </c>
      <c r="D203" s="60">
        <v>470</v>
      </c>
      <c r="E203" s="61"/>
      <c r="F203" s="30" t="s">
        <v>1126</v>
      </c>
      <c r="G203" s="30" t="s">
        <v>1127</v>
      </c>
      <c r="H203" s="15">
        <f t="shared" si="9"/>
        <v>554.6</v>
      </c>
      <c r="I203" s="15">
        <f t="shared" si="8"/>
        <v>1494.6</v>
      </c>
    </row>
    <row r="204" spans="1:9" x14ac:dyDescent="0.3">
      <c r="A204" s="252" t="s">
        <v>1131</v>
      </c>
      <c r="B204" s="201" t="s">
        <v>1124</v>
      </c>
      <c r="C204" s="150">
        <v>1</v>
      </c>
      <c r="D204" s="60">
        <v>825.15</v>
      </c>
      <c r="E204" s="61"/>
      <c r="F204" s="30" t="s">
        <v>1126</v>
      </c>
      <c r="G204" s="30" t="s">
        <v>1127</v>
      </c>
      <c r="H204" s="15">
        <f t="shared" si="9"/>
        <v>973.67699999999991</v>
      </c>
      <c r="I204" s="15">
        <f t="shared" si="8"/>
        <v>1798.8269999999998</v>
      </c>
    </row>
    <row r="205" spans="1:9" x14ac:dyDescent="0.3">
      <c r="A205" s="252" t="s">
        <v>1132</v>
      </c>
      <c r="B205" s="201" t="s">
        <v>1125</v>
      </c>
      <c r="C205" s="150">
        <v>1</v>
      </c>
      <c r="D205" s="60">
        <v>540</v>
      </c>
      <c r="E205" s="61"/>
      <c r="F205" s="30" t="s">
        <v>1126</v>
      </c>
      <c r="G205" s="30" t="s">
        <v>1127</v>
      </c>
      <c r="H205" s="15">
        <f t="shared" si="9"/>
        <v>637.20000000000005</v>
      </c>
      <c r="I205" s="15">
        <f t="shared" si="8"/>
        <v>1177.2</v>
      </c>
    </row>
    <row r="206" spans="1:9" ht="33" x14ac:dyDescent="0.3">
      <c r="A206" s="252" t="s">
        <v>1133</v>
      </c>
      <c r="B206" s="57" t="s">
        <v>1145</v>
      </c>
      <c r="C206" s="56">
        <v>500</v>
      </c>
      <c r="D206" s="60">
        <v>38890</v>
      </c>
      <c r="E206" s="61"/>
      <c r="F206" s="30" t="s">
        <v>1146</v>
      </c>
      <c r="G206" s="30" t="s">
        <v>1127</v>
      </c>
      <c r="H206" s="15">
        <f>D206*0.18+D206</f>
        <v>45890.2</v>
      </c>
      <c r="I206" s="15">
        <f t="shared" si="8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39370078740157483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F22" sqref="F22"/>
    </sheetView>
  </sheetViews>
  <sheetFormatPr baseColWidth="10" defaultRowHeight="16.5" x14ac:dyDescent="0.3"/>
  <cols>
    <col min="1" max="1" width="5.7109375" style="4" customWidth="1"/>
    <col min="2" max="2" width="21" style="86" hidden="1" customWidth="1"/>
    <col min="3" max="3" width="45.7109375" style="4" customWidth="1"/>
    <col min="4" max="4" width="23.7109375" style="4" customWidth="1"/>
    <col min="5" max="5" width="24.140625" style="4" customWidth="1"/>
    <col min="6" max="6" width="29.5703125" style="4" customWidth="1"/>
    <col min="7" max="7" width="23.85546875" style="4" customWidth="1"/>
    <col min="8" max="8" width="27.5703125" style="4" customWidth="1"/>
  </cols>
  <sheetData>
    <row r="1" spans="1:8" ht="18" x14ac:dyDescent="0.25">
      <c r="A1" s="367" t="s">
        <v>376</v>
      </c>
      <c r="B1" s="367"/>
      <c r="C1" s="367"/>
      <c r="D1" s="367"/>
      <c r="E1" s="367"/>
      <c r="F1" s="367"/>
      <c r="G1" s="367"/>
      <c r="H1" s="367"/>
    </row>
    <row r="2" spans="1:8" ht="18" x14ac:dyDescent="0.25">
      <c r="A2" s="1"/>
      <c r="B2" s="99"/>
      <c r="C2" s="1"/>
      <c r="D2" s="1"/>
      <c r="E2" s="1"/>
      <c r="F2" s="1"/>
      <c r="G2" s="1"/>
      <c r="H2" s="1"/>
    </row>
    <row r="3" spans="1:8" ht="15.75" x14ac:dyDescent="0.25">
      <c r="A3" s="369" t="s">
        <v>602</v>
      </c>
      <c r="B3" s="369"/>
      <c r="C3" s="369"/>
      <c r="D3" s="369"/>
      <c r="E3" s="369"/>
      <c r="F3" s="369"/>
      <c r="G3" s="369"/>
      <c r="H3" s="369"/>
    </row>
    <row r="4" spans="1:8" x14ac:dyDescent="0.3">
      <c r="G4" s="364"/>
      <c r="H4" s="364"/>
    </row>
    <row r="5" spans="1:8" ht="33" x14ac:dyDescent="0.25">
      <c r="A5" s="63" t="s">
        <v>402</v>
      </c>
      <c r="B5" s="98" t="s">
        <v>0</v>
      </c>
      <c r="C5" s="63" t="s">
        <v>1</v>
      </c>
      <c r="D5" s="63" t="s">
        <v>601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 x14ac:dyDescent="0.3">
      <c r="A6" s="64" t="s">
        <v>403</v>
      </c>
      <c r="B6" s="91" t="s">
        <v>7</v>
      </c>
      <c r="C6" s="64" t="s">
        <v>8</v>
      </c>
      <c r="D6" s="12">
        <v>100</v>
      </c>
      <c r="E6" s="13">
        <v>43327.64</v>
      </c>
      <c r="F6" s="14" t="s">
        <v>600</v>
      </c>
      <c r="G6" s="15">
        <f t="shared" ref="G6:G37" si="0">E6*0.18+E6</f>
        <v>51126.6152</v>
      </c>
      <c r="H6" s="15">
        <f t="shared" ref="H6:H37" si="1">D6*G6</f>
        <v>5112661.5199999996</v>
      </c>
    </row>
    <row r="7" spans="1:8" x14ac:dyDescent="0.3">
      <c r="A7" s="64" t="s">
        <v>404</v>
      </c>
      <c r="B7" s="376" t="s">
        <v>105</v>
      </c>
      <c r="C7" s="64" t="s">
        <v>11</v>
      </c>
      <c r="D7" s="12">
        <v>3371</v>
      </c>
      <c r="E7" s="12">
        <v>3856</v>
      </c>
      <c r="F7" s="16" t="s">
        <v>12</v>
      </c>
      <c r="G7" s="15">
        <f t="shared" si="0"/>
        <v>4550.08</v>
      </c>
      <c r="H7" s="15">
        <f t="shared" si="1"/>
        <v>15338319.68</v>
      </c>
    </row>
    <row r="8" spans="1:8" x14ac:dyDescent="0.3">
      <c r="A8" s="64" t="s">
        <v>405</v>
      </c>
      <c r="B8" s="376"/>
      <c r="C8" s="64" t="s">
        <v>13</v>
      </c>
      <c r="D8" s="96">
        <v>14002</v>
      </c>
      <c r="E8" s="13">
        <v>6149.9</v>
      </c>
      <c r="F8" s="14" t="s">
        <v>14</v>
      </c>
      <c r="G8" s="15">
        <f t="shared" si="0"/>
        <v>7256.8819999999996</v>
      </c>
      <c r="H8" s="15">
        <f t="shared" si="1"/>
        <v>101610861.764</v>
      </c>
    </row>
    <row r="9" spans="1:8" x14ac:dyDescent="0.3">
      <c r="A9" s="64" t="s">
        <v>406</v>
      </c>
      <c r="B9" s="376"/>
      <c r="C9" s="64" t="s">
        <v>15</v>
      </c>
      <c r="D9" s="96">
        <v>17373</v>
      </c>
      <c r="E9" s="13">
        <v>5102.82</v>
      </c>
      <c r="F9" s="14" t="s">
        <v>16</v>
      </c>
      <c r="G9" s="15">
        <f t="shared" si="0"/>
        <v>6021.3275999999996</v>
      </c>
      <c r="H9" s="15">
        <f t="shared" si="1"/>
        <v>104608524.39479999</v>
      </c>
    </row>
    <row r="10" spans="1:8" x14ac:dyDescent="0.3">
      <c r="A10" s="64" t="s">
        <v>407</v>
      </c>
      <c r="B10" s="376"/>
      <c r="C10" s="64" t="s">
        <v>17</v>
      </c>
      <c r="D10" s="96">
        <v>20735</v>
      </c>
      <c r="E10" s="13">
        <v>430.32</v>
      </c>
      <c r="F10" s="14" t="s">
        <v>18</v>
      </c>
      <c r="G10" s="15">
        <f t="shared" si="0"/>
        <v>507.77760000000001</v>
      </c>
      <c r="H10" s="15">
        <f t="shared" si="1"/>
        <v>10528768.536</v>
      </c>
    </row>
    <row r="11" spans="1:8" x14ac:dyDescent="0.3">
      <c r="A11" s="64" t="s">
        <v>408</v>
      </c>
      <c r="B11" s="376"/>
      <c r="C11" s="64" t="s">
        <v>19</v>
      </c>
      <c r="D11" s="96">
        <v>2328</v>
      </c>
      <c r="E11" s="13">
        <v>1542.82</v>
      </c>
      <c r="F11" s="14" t="s">
        <v>20</v>
      </c>
      <c r="G11" s="15">
        <f t="shared" si="0"/>
        <v>1820.5275999999999</v>
      </c>
      <c r="H11" s="15">
        <f t="shared" si="1"/>
        <v>4238188.2527999999</v>
      </c>
    </row>
    <row r="12" spans="1:8" x14ac:dyDescent="0.3">
      <c r="A12" s="64" t="s">
        <v>409</v>
      </c>
      <c r="B12" s="376"/>
      <c r="C12" s="64" t="s">
        <v>21</v>
      </c>
      <c r="D12" s="96">
        <v>321</v>
      </c>
      <c r="E12" s="13">
        <v>22546.82</v>
      </c>
      <c r="F12" s="14" t="s">
        <v>22</v>
      </c>
      <c r="G12" s="15">
        <f t="shared" si="0"/>
        <v>26605.247599999999</v>
      </c>
      <c r="H12" s="15">
        <f t="shared" si="1"/>
        <v>8540284.4795999993</v>
      </c>
    </row>
    <row r="13" spans="1:8" x14ac:dyDescent="0.3">
      <c r="A13" s="64" t="s">
        <v>410</v>
      </c>
      <c r="B13" s="376"/>
      <c r="C13" s="64" t="s">
        <v>23</v>
      </c>
      <c r="D13" s="96">
        <v>1552</v>
      </c>
      <c r="E13" s="13">
        <v>44500</v>
      </c>
      <c r="F13" s="14" t="s">
        <v>24</v>
      </c>
      <c r="G13" s="15">
        <f t="shared" si="0"/>
        <v>52510</v>
      </c>
      <c r="H13" s="15">
        <f t="shared" si="1"/>
        <v>81495520</v>
      </c>
    </row>
    <row r="14" spans="1:8" x14ac:dyDescent="0.3">
      <c r="A14" s="64" t="s">
        <v>411</v>
      </c>
      <c r="B14" s="376"/>
      <c r="C14" s="64" t="s">
        <v>25</v>
      </c>
      <c r="D14" s="96">
        <v>100</v>
      </c>
      <c r="E14" s="13">
        <v>27590</v>
      </c>
      <c r="F14" s="14" t="s">
        <v>26</v>
      </c>
      <c r="G14" s="15">
        <f t="shared" si="0"/>
        <v>32556.2</v>
      </c>
      <c r="H14" s="15">
        <f t="shared" si="1"/>
        <v>3255620</v>
      </c>
    </row>
    <row r="15" spans="1:8" x14ac:dyDescent="0.3">
      <c r="A15" s="64" t="s">
        <v>412</v>
      </c>
      <c r="B15" s="377" t="s">
        <v>148</v>
      </c>
      <c r="C15" s="64" t="s">
        <v>28</v>
      </c>
      <c r="D15" s="96">
        <v>3800</v>
      </c>
      <c r="E15" s="13">
        <v>35377.5</v>
      </c>
      <c r="F15" s="14" t="s">
        <v>29</v>
      </c>
      <c r="G15" s="15">
        <f t="shared" si="0"/>
        <v>41745.449999999997</v>
      </c>
      <c r="H15" s="15">
        <f t="shared" si="1"/>
        <v>158632710</v>
      </c>
    </row>
    <row r="16" spans="1:8" x14ac:dyDescent="0.3">
      <c r="A16" s="64" t="s">
        <v>413</v>
      </c>
      <c r="B16" s="378"/>
      <c r="C16" s="64" t="s">
        <v>30</v>
      </c>
      <c r="D16" s="96">
        <v>15271</v>
      </c>
      <c r="E16" s="13">
        <v>6612.7</v>
      </c>
      <c r="F16" s="14" t="s">
        <v>31</v>
      </c>
      <c r="G16" s="15">
        <f t="shared" si="0"/>
        <v>7802.9859999999999</v>
      </c>
      <c r="H16" s="15">
        <f t="shared" si="1"/>
        <v>119159399.206</v>
      </c>
    </row>
    <row r="17" spans="1:8" x14ac:dyDescent="0.3">
      <c r="A17" s="64" t="s">
        <v>414</v>
      </c>
      <c r="B17" s="378"/>
      <c r="C17" s="64" t="s">
        <v>32</v>
      </c>
      <c r="D17" s="96">
        <v>19098</v>
      </c>
      <c r="E17" s="13">
        <v>5113.05</v>
      </c>
      <c r="F17" s="14" t="s">
        <v>33</v>
      </c>
      <c r="G17" s="15">
        <f t="shared" si="0"/>
        <v>6033.3990000000003</v>
      </c>
      <c r="H17" s="15">
        <f t="shared" si="1"/>
        <v>115225854.10200001</v>
      </c>
    </row>
    <row r="18" spans="1:8" x14ac:dyDescent="0.3">
      <c r="A18" s="64" t="s">
        <v>415</v>
      </c>
      <c r="B18" s="378"/>
      <c r="C18" s="64" t="s">
        <v>34</v>
      </c>
      <c r="D18" s="96">
        <v>19163</v>
      </c>
      <c r="E18" s="13">
        <v>418.3</v>
      </c>
      <c r="F18" s="14" t="s">
        <v>35</v>
      </c>
      <c r="G18" s="15">
        <f t="shared" si="0"/>
        <v>493.59399999999999</v>
      </c>
      <c r="H18" s="15">
        <f t="shared" si="1"/>
        <v>9458741.8220000006</v>
      </c>
    </row>
    <row r="19" spans="1:8" x14ac:dyDescent="0.3">
      <c r="A19" s="64" t="s">
        <v>416</v>
      </c>
      <c r="B19" s="378"/>
      <c r="C19" s="64" t="s">
        <v>36</v>
      </c>
      <c r="D19" s="96">
        <v>2292</v>
      </c>
      <c r="E19" s="13">
        <v>1499.65</v>
      </c>
      <c r="F19" s="14" t="s">
        <v>37</v>
      </c>
      <c r="G19" s="15">
        <f t="shared" si="0"/>
        <v>1769.587</v>
      </c>
      <c r="H19" s="15">
        <f t="shared" si="1"/>
        <v>4055893.4040000001</v>
      </c>
    </row>
    <row r="20" spans="1:8" x14ac:dyDescent="0.3">
      <c r="A20" s="64" t="s">
        <v>417</v>
      </c>
      <c r="B20" s="378"/>
      <c r="C20" s="64" t="s">
        <v>38</v>
      </c>
      <c r="D20" s="96">
        <v>205</v>
      </c>
      <c r="E20" s="13">
        <v>21805</v>
      </c>
      <c r="F20" s="14" t="s">
        <v>39</v>
      </c>
      <c r="G20" s="15">
        <f t="shared" si="0"/>
        <v>25729.9</v>
      </c>
      <c r="H20" s="15">
        <f t="shared" si="1"/>
        <v>5274629.5</v>
      </c>
    </row>
    <row r="21" spans="1:8" x14ac:dyDescent="0.3">
      <c r="A21" s="64" t="s">
        <v>418</v>
      </c>
      <c r="B21" s="378"/>
      <c r="C21" s="64" t="s">
        <v>40</v>
      </c>
      <c r="D21" s="96">
        <v>1540</v>
      </c>
      <c r="E21" s="13">
        <v>35939.01</v>
      </c>
      <c r="F21" s="14" t="s">
        <v>41</v>
      </c>
      <c r="G21" s="15">
        <f t="shared" si="0"/>
        <v>42408.031800000004</v>
      </c>
      <c r="H21" s="15">
        <f t="shared" si="1"/>
        <v>65308368.97200001</v>
      </c>
    </row>
    <row r="22" spans="1:8" x14ac:dyDescent="0.3">
      <c r="A22" s="64" t="s">
        <v>419</v>
      </c>
      <c r="B22" s="378"/>
      <c r="C22" s="64" t="s">
        <v>42</v>
      </c>
      <c r="D22" s="96">
        <v>77</v>
      </c>
      <c r="E22" s="13">
        <v>231397.58</v>
      </c>
      <c r="F22" s="14" t="s">
        <v>43</v>
      </c>
      <c r="G22" s="15">
        <f t="shared" si="0"/>
        <v>273049.14439999999</v>
      </c>
      <c r="H22" s="15">
        <f t="shared" si="1"/>
        <v>21024784.118799999</v>
      </c>
    </row>
    <row r="23" spans="1:8" x14ac:dyDescent="0.3">
      <c r="A23" s="64" t="s">
        <v>420</v>
      </c>
      <c r="B23" s="378"/>
      <c r="C23" s="64" t="s">
        <v>44</v>
      </c>
      <c r="D23" s="12">
        <v>46</v>
      </c>
      <c r="E23" s="13">
        <v>7000</v>
      </c>
      <c r="F23" s="14" t="s">
        <v>45</v>
      </c>
      <c r="G23" s="15">
        <f t="shared" si="0"/>
        <v>8260</v>
      </c>
      <c r="H23" s="15">
        <f t="shared" si="1"/>
        <v>379960</v>
      </c>
    </row>
    <row r="24" spans="1:8" x14ac:dyDescent="0.3">
      <c r="A24" s="64" t="s">
        <v>421</v>
      </c>
      <c r="B24" s="376" t="s">
        <v>46</v>
      </c>
      <c r="C24" s="97" t="s">
        <v>47</v>
      </c>
      <c r="D24" s="96">
        <v>424</v>
      </c>
      <c r="E24" s="13">
        <v>2883.32</v>
      </c>
      <c r="F24" s="14" t="s">
        <v>48</v>
      </c>
      <c r="G24" s="15">
        <f t="shared" si="0"/>
        <v>3402.3176000000003</v>
      </c>
      <c r="H24" s="15">
        <f t="shared" si="1"/>
        <v>1442582.6624</v>
      </c>
    </row>
    <row r="25" spans="1:8" x14ac:dyDescent="0.3">
      <c r="A25" s="64" t="s">
        <v>422</v>
      </c>
      <c r="B25" s="376"/>
      <c r="C25" s="64" t="s">
        <v>49</v>
      </c>
      <c r="D25" s="96">
        <v>282</v>
      </c>
      <c r="E25" s="13">
        <v>20273.54</v>
      </c>
      <c r="F25" s="14" t="s">
        <v>50</v>
      </c>
      <c r="G25" s="15">
        <f t="shared" si="0"/>
        <v>23922.7772</v>
      </c>
      <c r="H25" s="15">
        <f t="shared" si="1"/>
        <v>6746223.1704000002</v>
      </c>
    </row>
    <row r="26" spans="1:8" x14ac:dyDescent="0.3">
      <c r="A26" s="64" t="s">
        <v>423</v>
      </c>
      <c r="B26" s="376"/>
      <c r="C26" s="64" t="s">
        <v>51</v>
      </c>
      <c r="D26" s="96">
        <v>393</v>
      </c>
      <c r="E26" s="13">
        <v>3711.88</v>
      </c>
      <c r="F26" s="14" t="s">
        <v>52</v>
      </c>
      <c r="G26" s="15">
        <f t="shared" si="0"/>
        <v>4380.0183999999999</v>
      </c>
      <c r="H26" s="15">
        <f t="shared" si="1"/>
        <v>1721347.2312</v>
      </c>
    </row>
    <row r="27" spans="1:8" x14ac:dyDescent="0.3">
      <c r="A27" s="64" t="s">
        <v>424</v>
      </c>
      <c r="B27" s="376"/>
      <c r="C27" s="64" t="s">
        <v>53</v>
      </c>
      <c r="D27" s="96">
        <v>1057</v>
      </c>
      <c r="E27" s="13">
        <v>34470.28</v>
      </c>
      <c r="F27" s="14" t="s">
        <v>54</v>
      </c>
      <c r="G27" s="15">
        <f t="shared" si="0"/>
        <v>40674.930399999997</v>
      </c>
      <c r="H27" s="15">
        <f t="shared" si="1"/>
        <v>42993401.432799995</v>
      </c>
    </row>
    <row r="28" spans="1:8" x14ac:dyDescent="0.3">
      <c r="A28" s="64" t="s">
        <v>425</v>
      </c>
      <c r="B28" s="376"/>
      <c r="C28" s="64" t="s">
        <v>30</v>
      </c>
      <c r="D28" s="96">
        <v>4513</v>
      </c>
      <c r="E28" s="13">
        <v>5855.26</v>
      </c>
      <c r="F28" s="14" t="s">
        <v>55</v>
      </c>
      <c r="G28" s="15">
        <f t="shared" si="0"/>
        <v>6909.2067999999999</v>
      </c>
      <c r="H28" s="15">
        <f t="shared" si="1"/>
        <v>31181250.288399998</v>
      </c>
    </row>
    <row r="29" spans="1:8" x14ac:dyDescent="0.3">
      <c r="A29" s="64" t="s">
        <v>426</v>
      </c>
      <c r="B29" s="376"/>
      <c r="C29" s="64" t="s">
        <v>56</v>
      </c>
      <c r="D29" s="96">
        <v>6692</v>
      </c>
      <c r="E29" s="13">
        <v>4866.17</v>
      </c>
      <c r="F29" s="14" t="s">
        <v>57</v>
      </c>
      <c r="G29" s="15">
        <f t="shared" si="0"/>
        <v>5742.0806000000002</v>
      </c>
      <c r="H29" s="15">
        <f t="shared" si="1"/>
        <v>38426003.375200003</v>
      </c>
    </row>
    <row r="30" spans="1:8" x14ac:dyDescent="0.3">
      <c r="A30" s="64" t="s">
        <v>427</v>
      </c>
      <c r="B30" s="376"/>
      <c r="C30" s="64" t="s">
        <v>58</v>
      </c>
      <c r="D30" s="96">
        <v>11284</v>
      </c>
      <c r="E30" s="13">
        <v>407.93</v>
      </c>
      <c r="F30" s="14" t="s">
        <v>59</v>
      </c>
      <c r="G30" s="15">
        <f t="shared" si="0"/>
        <v>481.35739999999998</v>
      </c>
      <c r="H30" s="15">
        <f t="shared" si="1"/>
        <v>5431636.9015999995</v>
      </c>
    </row>
    <row r="31" spans="1:8" x14ac:dyDescent="0.3">
      <c r="A31" s="64" t="s">
        <v>428</v>
      </c>
      <c r="B31" s="376"/>
      <c r="C31" s="64" t="s">
        <v>60</v>
      </c>
      <c r="D31" s="96">
        <v>1341</v>
      </c>
      <c r="E31" s="13">
        <v>806.61</v>
      </c>
      <c r="F31" s="14" t="s">
        <v>61</v>
      </c>
      <c r="G31" s="15">
        <f t="shared" si="0"/>
        <v>951.7998</v>
      </c>
      <c r="H31" s="15">
        <f t="shared" si="1"/>
        <v>1276363.5318</v>
      </c>
    </row>
    <row r="32" spans="1:8" x14ac:dyDescent="0.3">
      <c r="A32" s="64" t="s">
        <v>429</v>
      </c>
      <c r="B32" s="376"/>
      <c r="C32" s="64" t="s">
        <v>62</v>
      </c>
      <c r="D32" s="96">
        <v>1719</v>
      </c>
      <c r="E32" s="13">
        <v>1455.84</v>
      </c>
      <c r="F32" s="14" t="s">
        <v>599</v>
      </c>
      <c r="G32" s="15">
        <f t="shared" si="0"/>
        <v>1717.8912</v>
      </c>
      <c r="H32" s="15">
        <f t="shared" si="1"/>
        <v>2953054.9728000001</v>
      </c>
    </row>
    <row r="33" spans="1:8" x14ac:dyDescent="0.3">
      <c r="A33" s="64" t="s">
        <v>430</v>
      </c>
      <c r="B33" s="91" t="s">
        <v>63</v>
      </c>
      <c r="C33" s="65" t="s">
        <v>64</v>
      </c>
      <c r="D33" s="12">
        <v>2567</v>
      </c>
      <c r="E33" s="95">
        <v>36958.97</v>
      </c>
      <c r="F33" s="94" t="s">
        <v>65</v>
      </c>
      <c r="G33" s="15">
        <f t="shared" si="0"/>
        <v>43611.584600000002</v>
      </c>
      <c r="H33" s="15">
        <f t="shared" si="1"/>
        <v>111950937.6682</v>
      </c>
    </row>
    <row r="34" spans="1:8" ht="33" x14ac:dyDescent="0.3">
      <c r="A34" s="64" t="s">
        <v>431</v>
      </c>
      <c r="B34" s="91" t="s">
        <v>66</v>
      </c>
      <c r="C34" s="65" t="s">
        <v>67</v>
      </c>
      <c r="D34" s="12">
        <v>168</v>
      </c>
      <c r="E34" s="95">
        <v>52518.81</v>
      </c>
      <c r="F34" s="94" t="s">
        <v>68</v>
      </c>
      <c r="G34" s="15">
        <f t="shared" si="0"/>
        <v>61972.195800000001</v>
      </c>
      <c r="H34" s="15">
        <f t="shared" si="1"/>
        <v>10411328.894400001</v>
      </c>
    </row>
    <row r="35" spans="1:8" x14ac:dyDescent="0.3">
      <c r="A35" s="64" t="s">
        <v>432</v>
      </c>
      <c r="B35" s="91" t="s">
        <v>69</v>
      </c>
      <c r="C35" s="64" t="s">
        <v>70</v>
      </c>
      <c r="D35" s="12">
        <v>392</v>
      </c>
      <c r="E35" s="13">
        <v>52048.52</v>
      </c>
      <c r="F35" s="14" t="s">
        <v>71</v>
      </c>
      <c r="G35" s="15">
        <f t="shared" si="0"/>
        <v>61417.253599999996</v>
      </c>
      <c r="H35" s="15">
        <f t="shared" si="1"/>
        <v>24075563.411199998</v>
      </c>
    </row>
    <row r="36" spans="1:8" x14ac:dyDescent="0.3">
      <c r="A36" s="64" t="s">
        <v>433</v>
      </c>
      <c r="B36" s="91" t="s">
        <v>72</v>
      </c>
      <c r="C36" s="64" t="s">
        <v>73</v>
      </c>
      <c r="D36" s="12">
        <v>1</v>
      </c>
      <c r="E36" s="13">
        <v>30240</v>
      </c>
      <c r="F36" s="14" t="s">
        <v>74</v>
      </c>
      <c r="G36" s="15">
        <f t="shared" si="0"/>
        <v>35683.199999999997</v>
      </c>
      <c r="H36" s="15">
        <f t="shared" si="1"/>
        <v>35683.199999999997</v>
      </c>
    </row>
    <row r="37" spans="1:8" x14ac:dyDescent="0.3">
      <c r="A37" s="64" t="s">
        <v>434</v>
      </c>
      <c r="B37" s="376" t="s">
        <v>75</v>
      </c>
      <c r="C37" s="64" t="s">
        <v>76</v>
      </c>
      <c r="D37" s="12">
        <v>4</v>
      </c>
      <c r="E37" s="13">
        <v>36389.519999999997</v>
      </c>
      <c r="F37" s="14" t="s">
        <v>77</v>
      </c>
      <c r="G37" s="15">
        <f t="shared" si="0"/>
        <v>42939.633599999994</v>
      </c>
      <c r="H37" s="15">
        <f t="shared" si="1"/>
        <v>171758.53439999997</v>
      </c>
    </row>
    <row r="38" spans="1:8" ht="33" x14ac:dyDescent="0.3">
      <c r="A38" s="64" t="s">
        <v>435</v>
      </c>
      <c r="B38" s="376"/>
      <c r="C38" s="65" t="s">
        <v>78</v>
      </c>
      <c r="D38" s="12">
        <v>65</v>
      </c>
      <c r="E38" s="13">
        <v>156146.49</v>
      </c>
      <c r="F38" s="14" t="s">
        <v>79</v>
      </c>
      <c r="G38" s="15">
        <f t="shared" ref="G38:G69" si="2">E38*0.18+E38</f>
        <v>184252.85819999999</v>
      </c>
      <c r="H38" s="15">
        <f t="shared" ref="H38:H69" si="3">D38*G38</f>
        <v>11976435.783</v>
      </c>
    </row>
    <row r="39" spans="1:8" x14ac:dyDescent="0.3">
      <c r="A39" s="64" t="s">
        <v>436</v>
      </c>
      <c r="B39" s="376"/>
      <c r="C39" s="64" t="s">
        <v>80</v>
      </c>
      <c r="D39" s="12">
        <v>104</v>
      </c>
      <c r="E39" s="13">
        <v>50775.05</v>
      </c>
      <c r="F39" s="14" t="s">
        <v>81</v>
      </c>
      <c r="G39" s="15">
        <f t="shared" si="2"/>
        <v>59914.559000000001</v>
      </c>
      <c r="H39" s="15">
        <f t="shared" si="3"/>
        <v>6231114.1359999999</v>
      </c>
    </row>
    <row r="40" spans="1:8" x14ac:dyDescent="0.3">
      <c r="A40" s="64" t="s">
        <v>437</v>
      </c>
      <c r="B40" s="376"/>
      <c r="C40" s="64" t="s">
        <v>82</v>
      </c>
      <c r="D40" s="12">
        <v>3</v>
      </c>
      <c r="E40" s="13">
        <v>106606.41</v>
      </c>
      <c r="F40" s="14" t="s">
        <v>83</v>
      </c>
      <c r="G40" s="15">
        <f t="shared" si="2"/>
        <v>125795.5638</v>
      </c>
      <c r="H40" s="15">
        <f t="shared" si="3"/>
        <v>377386.69140000001</v>
      </c>
    </row>
    <row r="41" spans="1:8" ht="33" x14ac:dyDescent="0.3">
      <c r="A41" s="64" t="s">
        <v>438</v>
      </c>
      <c r="B41" s="376" t="s">
        <v>84</v>
      </c>
      <c r="C41" s="65" t="s">
        <v>85</v>
      </c>
      <c r="D41" s="12">
        <v>2</v>
      </c>
      <c r="E41" s="13">
        <v>6640</v>
      </c>
      <c r="F41" s="14" t="s">
        <v>86</v>
      </c>
      <c r="G41" s="15">
        <f t="shared" si="2"/>
        <v>7835.2</v>
      </c>
      <c r="H41" s="15">
        <f t="shared" si="3"/>
        <v>15670.4</v>
      </c>
    </row>
    <row r="42" spans="1:8" ht="33" x14ac:dyDescent="0.3">
      <c r="A42" s="64" t="s">
        <v>439</v>
      </c>
      <c r="B42" s="376"/>
      <c r="C42" s="65" t="s">
        <v>87</v>
      </c>
      <c r="D42" s="12">
        <v>1</v>
      </c>
      <c r="E42" s="13">
        <v>10496</v>
      </c>
      <c r="F42" s="14" t="s">
        <v>74</v>
      </c>
      <c r="G42" s="15">
        <f t="shared" si="2"/>
        <v>12385.28</v>
      </c>
      <c r="H42" s="15">
        <f t="shared" si="3"/>
        <v>12385.28</v>
      </c>
    </row>
    <row r="43" spans="1:8" x14ac:dyDescent="0.3">
      <c r="A43" s="64" t="s">
        <v>440</v>
      </c>
      <c r="B43" s="91" t="s">
        <v>88</v>
      </c>
      <c r="C43" s="64" t="s">
        <v>89</v>
      </c>
      <c r="D43" s="12">
        <v>8</v>
      </c>
      <c r="E43" s="13">
        <v>5084.75</v>
      </c>
      <c r="F43" s="14" t="s">
        <v>90</v>
      </c>
      <c r="G43" s="15">
        <f t="shared" si="2"/>
        <v>6000.0050000000001</v>
      </c>
      <c r="H43" s="15">
        <f t="shared" si="3"/>
        <v>48000.04</v>
      </c>
    </row>
    <row r="44" spans="1:8" x14ac:dyDescent="0.3">
      <c r="A44" s="64" t="s">
        <v>441</v>
      </c>
      <c r="B44" s="91" t="s">
        <v>91</v>
      </c>
      <c r="C44" s="64" t="s">
        <v>92</v>
      </c>
      <c r="D44" s="12">
        <v>1</v>
      </c>
      <c r="E44" s="13">
        <v>47500</v>
      </c>
      <c r="F44" s="14" t="s">
        <v>74</v>
      </c>
      <c r="G44" s="15">
        <f t="shared" si="2"/>
        <v>56050</v>
      </c>
      <c r="H44" s="15">
        <f t="shared" si="3"/>
        <v>56050</v>
      </c>
    </row>
    <row r="45" spans="1:8" x14ac:dyDescent="0.3">
      <c r="A45" s="64" t="s">
        <v>442</v>
      </c>
      <c r="B45" s="370" t="s">
        <v>93</v>
      </c>
      <c r="C45" s="64" t="s">
        <v>94</v>
      </c>
      <c r="D45" s="12">
        <v>3968</v>
      </c>
      <c r="E45" s="13">
        <v>7336.8</v>
      </c>
      <c r="F45" s="14" t="s">
        <v>95</v>
      </c>
      <c r="G45" s="15">
        <f t="shared" si="2"/>
        <v>8657.4240000000009</v>
      </c>
      <c r="H45" s="15">
        <f t="shared" si="3"/>
        <v>34352658.432000004</v>
      </c>
    </row>
    <row r="46" spans="1:8" x14ac:dyDescent="0.3">
      <c r="A46" s="64" t="s">
        <v>443</v>
      </c>
      <c r="B46" s="372"/>
      <c r="C46" s="64" t="s">
        <v>96</v>
      </c>
      <c r="D46" s="12">
        <v>792</v>
      </c>
      <c r="E46" s="13">
        <v>5502.6</v>
      </c>
      <c r="F46" s="14" t="s">
        <v>97</v>
      </c>
      <c r="G46" s="15">
        <f t="shared" si="2"/>
        <v>6493.0680000000002</v>
      </c>
      <c r="H46" s="15">
        <f t="shared" si="3"/>
        <v>5142509.8560000006</v>
      </c>
    </row>
    <row r="47" spans="1:8" x14ac:dyDescent="0.3">
      <c r="A47" s="64" t="s">
        <v>444</v>
      </c>
      <c r="B47" s="370" t="s">
        <v>98</v>
      </c>
      <c r="C47" s="64" t="s">
        <v>99</v>
      </c>
      <c r="D47" s="12">
        <v>54</v>
      </c>
      <c r="E47" s="13">
        <v>937</v>
      </c>
      <c r="F47" s="14" t="s">
        <v>100</v>
      </c>
      <c r="G47" s="15">
        <f t="shared" si="2"/>
        <v>1105.6600000000001</v>
      </c>
      <c r="H47" s="15">
        <f t="shared" si="3"/>
        <v>59705.640000000007</v>
      </c>
    </row>
    <row r="48" spans="1:8" x14ac:dyDescent="0.3">
      <c r="A48" s="64" t="s">
        <v>445</v>
      </c>
      <c r="B48" s="371"/>
      <c r="C48" s="64" t="s">
        <v>101</v>
      </c>
      <c r="D48" s="12">
        <v>296</v>
      </c>
      <c r="E48" s="13">
        <v>19500</v>
      </c>
      <c r="F48" s="14" t="s">
        <v>102</v>
      </c>
      <c r="G48" s="15">
        <f t="shared" si="2"/>
        <v>23010</v>
      </c>
      <c r="H48" s="15">
        <f t="shared" si="3"/>
        <v>6810960</v>
      </c>
    </row>
    <row r="49" spans="1:8" x14ac:dyDescent="0.3">
      <c r="A49" s="64" t="s">
        <v>446</v>
      </c>
      <c r="B49" s="372"/>
      <c r="C49" s="64" t="s">
        <v>103</v>
      </c>
      <c r="D49" s="12">
        <v>14</v>
      </c>
      <c r="E49" s="13">
        <v>195</v>
      </c>
      <c r="F49" s="14" t="s">
        <v>104</v>
      </c>
      <c r="G49" s="15">
        <f t="shared" si="2"/>
        <v>230.1</v>
      </c>
      <c r="H49" s="15">
        <f t="shared" si="3"/>
        <v>3221.4</v>
      </c>
    </row>
    <row r="50" spans="1:8" x14ac:dyDescent="0.3">
      <c r="A50" s="64" t="s">
        <v>447</v>
      </c>
      <c r="B50" s="370" t="s">
        <v>105</v>
      </c>
      <c r="C50" s="64" t="s">
        <v>106</v>
      </c>
      <c r="D50" s="12">
        <v>293</v>
      </c>
      <c r="E50" s="13">
        <v>650</v>
      </c>
      <c r="F50" s="14" t="s">
        <v>107</v>
      </c>
      <c r="G50" s="15">
        <f t="shared" si="2"/>
        <v>767</v>
      </c>
      <c r="H50" s="15">
        <f t="shared" si="3"/>
        <v>224731</v>
      </c>
    </row>
    <row r="51" spans="1:8" ht="33" x14ac:dyDescent="0.3">
      <c r="A51" s="64" t="s">
        <v>448</v>
      </c>
      <c r="B51" s="371"/>
      <c r="C51" s="65" t="s">
        <v>108</v>
      </c>
      <c r="D51" s="12">
        <v>312</v>
      </c>
      <c r="E51" s="13">
        <v>9100</v>
      </c>
      <c r="F51" s="14" t="s">
        <v>109</v>
      </c>
      <c r="G51" s="15">
        <f t="shared" si="2"/>
        <v>10738</v>
      </c>
      <c r="H51" s="15">
        <f t="shared" si="3"/>
        <v>3350256</v>
      </c>
    </row>
    <row r="52" spans="1:8" x14ac:dyDescent="0.3">
      <c r="A52" s="64" t="s">
        <v>449</v>
      </c>
      <c r="B52" s="371"/>
      <c r="C52" s="64" t="s">
        <v>110</v>
      </c>
      <c r="D52" s="12">
        <v>401</v>
      </c>
      <c r="E52" s="13">
        <v>600</v>
      </c>
      <c r="F52" s="14" t="s">
        <v>111</v>
      </c>
      <c r="G52" s="15">
        <f t="shared" si="2"/>
        <v>708</v>
      </c>
      <c r="H52" s="15">
        <f t="shared" si="3"/>
        <v>283908</v>
      </c>
    </row>
    <row r="53" spans="1:8" x14ac:dyDescent="0.3">
      <c r="A53" s="64" t="s">
        <v>450</v>
      </c>
      <c r="B53" s="371"/>
      <c r="C53" s="64" t="s">
        <v>112</v>
      </c>
      <c r="D53" s="12">
        <v>317</v>
      </c>
      <c r="E53" s="13">
        <v>1300</v>
      </c>
      <c r="F53" s="14" t="s">
        <v>113</v>
      </c>
      <c r="G53" s="15">
        <f t="shared" si="2"/>
        <v>1534</v>
      </c>
      <c r="H53" s="15">
        <f t="shared" si="3"/>
        <v>486278</v>
      </c>
    </row>
    <row r="54" spans="1:8" x14ac:dyDescent="0.3">
      <c r="A54" s="64" t="s">
        <v>451</v>
      </c>
      <c r="B54" s="371"/>
      <c r="C54" s="64" t="s">
        <v>114</v>
      </c>
      <c r="D54" s="12">
        <v>7302</v>
      </c>
      <c r="E54" s="13">
        <v>28</v>
      </c>
      <c r="F54" s="14" t="s">
        <v>115</v>
      </c>
      <c r="G54" s="15">
        <f t="shared" si="2"/>
        <v>33.04</v>
      </c>
      <c r="H54" s="15">
        <f t="shared" si="3"/>
        <v>241258.08</v>
      </c>
    </row>
    <row r="55" spans="1:8" x14ac:dyDescent="0.3">
      <c r="A55" s="64" t="s">
        <v>452</v>
      </c>
      <c r="B55" s="371"/>
      <c r="C55" s="64" t="s">
        <v>116</v>
      </c>
      <c r="D55" s="12">
        <v>6560</v>
      </c>
      <c r="E55" s="13">
        <v>45</v>
      </c>
      <c r="F55" s="14" t="s">
        <v>117</v>
      </c>
      <c r="G55" s="15">
        <f t="shared" si="2"/>
        <v>53.1</v>
      </c>
      <c r="H55" s="15">
        <f t="shared" si="3"/>
        <v>348336</v>
      </c>
    </row>
    <row r="56" spans="1:8" x14ac:dyDescent="0.3">
      <c r="A56" s="64" t="s">
        <v>453</v>
      </c>
      <c r="B56" s="371"/>
      <c r="C56" s="64" t="s">
        <v>118</v>
      </c>
      <c r="D56" s="12">
        <v>3091</v>
      </c>
      <c r="E56" s="13">
        <v>12</v>
      </c>
      <c r="F56" s="14" t="s">
        <v>119</v>
      </c>
      <c r="G56" s="15">
        <f t="shared" si="2"/>
        <v>14.16</v>
      </c>
      <c r="H56" s="15">
        <f t="shared" si="3"/>
        <v>43768.56</v>
      </c>
    </row>
    <row r="57" spans="1:8" x14ac:dyDescent="0.3">
      <c r="A57" s="64" t="s">
        <v>454</v>
      </c>
      <c r="B57" s="371"/>
      <c r="C57" s="64" t="s">
        <v>120</v>
      </c>
      <c r="D57" s="12">
        <v>5384</v>
      </c>
      <c r="E57" s="13">
        <v>49</v>
      </c>
      <c r="F57" s="14" t="s">
        <v>121</v>
      </c>
      <c r="G57" s="15">
        <f t="shared" si="2"/>
        <v>57.82</v>
      </c>
      <c r="H57" s="15">
        <f t="shared" si="3"/>
        <v>311302.88</v>
      </c>
    </row>
    <row r="58" spans="1:8" x14ac:dyDescent="0.3">
      <c r="A58" s="64" t="s">
        <v>455</v>
      </c>
      <c r="B58" s="371"/>
      <c r="C58" s="64" t="s">
        <v>122</v>
      </c>
      <c r="D58" s="12">
        <v>4256</v>
      </c>
      <c r="E58" s="13">
        <v>65</v>
      </c>
      <c r="F58" s="14" t="s">
        <v>123</v>
      </c>
      <c r="G58" s="15">
        <f t="shared" si="2"/>
        <v>76.7</v>
      </c>
      <c r="H58" s="15">
        <f t="shared" si="3"/>
        <v>326435.20000000001</v>
      </c>
    </row>
    <row r="59" spans="1:8" x14ac:dyDescent="0.3">
      <c r="A59" s="64" t="s">
        <v>456</v>
      </c>
      <c r="B59" s="371"/>
      <c r="C59" s="64" t="s">
        <v>124</v>
      </c>
      <c r="D59" s="12">
        <v>5000</v>
      </c>
      <c r="E59" s="13">
        <v>71</v>
      </c>
      <c r="F59" s="14" t="s">
        <v>125</v>
      </c>
      <c r="G59" s="15">
        <f t="shared" si="2"/>
        <v>83.78</v>
      </c>
      <c r="H59" s="15">
        <f t="shared" si="3"/>
        <v>418900</v>
      </c>
    </row>
    <row r="60" spans="1:8" ht="33" x14ac:dyDescent="0.3">
      <c r="A60" s="64" t="s">
        <v>457</v>
      </c>
      <c r="B60" s="371"/>
      <c r="C60" s="65" t="s">
        <v>126</v>
      </c>
      <c r="D60" s="12">
        <v>72</v>
      </c>
      <c r="E60" s="13">
        <v>7000</v>
      </c>
      <c r="F60" s="14" t="s">
        <v>127</v>
      </c>
      <c r="G60" s="15">
        <f t="shared" si="2"/>
        <v>8260</v>
      </c>
      <c r="H60" s="15">
        <f t="shared" si="3"/>
        <v>594720</v>
      </c>
    </row>
    <row r="61" spans="1:8" x14ac:dyDescent="0.3">
      <c r="A61" s="64" t="s">
        <v>458</v>
      </c>
      <c r="B61" s="371"/>
      <c r="C61" s="67" t="s">
        <v>128</v>
      </c>
      <c r="D61" s="19">
        <v>126</v>
      </c>
      <c r="E61" s="20">
        <v>321</v>
      </c>
      <c r="F61" s="21" t="s">
        <v>129</v>
      </c>
      <c r="G61" s="22">
        <f t="shared" si="2"/>
        <v>378.78</v>
      </c>
      <c r="H61" s="22">
        <f t="shared" si="3"/>
        <v>47726.28</v>
      </c>
    </row>
    <row r="62" spans="1:8" x14ac:dyDescent="0.3">
      <c r="A62" s="64" t="s">
        <v>459</v>
      </c>
      <c r="B62" s="371"/>
      <c r="C62" s="64" t="s">
        <v>130</v>
      </c>
      <c r="D62" s="12">
        <v>5623</v>
      </c>
      <c r="E62" s="13">
        <v>77</v>
      </c>
      <c r="F62" s="14" t="s">
        <v>131</v>
      </c>
      <c r="G62" s="15">
        <f t="shared" si="2"/>
        <v>90.86</v>
      </c>
      <c r="H62" s="15">
        <f t="shared" si="3"/>
        <v>510905.77999999997</v>
      </c>
    </row>
    <row r="63" spans="1:8" x14ac:dyDescent="0.3">
      <c r="A63" s="64" t="s">
        <v>460</v>
      </c>
      <c r="B63" s="371"/>
      <c r="C63" s="64" t="s">
        <v>132</v>
      </c>
      <c r="D63" s="12">
        <v>49853</v>
      </c>
      <c r="E63" s="13">
        <v>3</v>
      </c>
      <c r="F63" s="14" t="s">
        <v>133</v>
      </c>
      <c r="G63" s="15">
        <f t="shared" si="2"/>
        <v>3.54</v>
      </c>
      <c r="H63" s="15">
        <f t="shared" si="3"/>
        <v>176479.62</v>
      </c>
    </row>
    <row r="64" spans="1:8" x14ac:dyDescent="0.3">
      <c r="A64" s="64" t="s">
        <v>461</v>
      </c>
      <c r="B64" s="371"/>
      <c r="C64" s="64" t="s">
        <v>134</v>
      </c>
      <c r="D64" s="12">
        <v>53878</v>
      </c>
      <c r="E64" s="13">
        <v>4</v>
      </c>
      <c r="F64" s="14" t="s">
        <v>135</v>
      </c>
      <c r="G64" s="15">
        <f t="shared" si="2"/>
        <v>4.72</v>
      </c>
      <c r="H64" s="15">
        <f t="shared" si="3"/>
        <v>254304.15999999997</v>
      </c>
    </row>
    <row r="65" spans="1:8" x14ac:dyDescent="0.3">
      <c r="A65" s="64" t="s">
        <v>462</v>
      </c>
      <c r="B65" s="371"/>
      <c r="C65" s="64" t="s">
        <v>136</v>
      </c>
      <c r="D65" s="12">
        <v>1203</v>
      </c>
      <c r="E65" s="13">
        <v>198</v>
      </c>
      <c r="F65" s="14" t="s">
        <v>137</v>
      </c>
      <c r="G65" s="15">
        <f t="shared" si="2"/>
        <v>233.64</v>
      </c>
      <c r="H65" s="15">
        <f t="shared" si="3"/>
        <v>281068.92</v>
      </c>
    </row>
    <row r="66" spans="1:8" x14ac:dyDescent="0.3">
      <c r="A66" s="64" t="s">
        <v>463</v>
      </c>
      <c r="B66" s="371"/>
      <c r="C66" s="64" t="s">
        <v>138</v>
      </c>
      <c r="D66" s="12">
        <v>481</v>
      </c>
      <c r="E66" s="13">
        <v>101</v>
      </c>
      <c r="F66" s="14" t="s">
        <v>139</v>
      </c>
      <c r="G66" s="15">
        <f t="shared" si="2"/>
        <v>119.18</v>
      </c>
      <c r="H66" s="15">
        <f t="shared" si="3"/>
        <v>57325.58</v>
      </c>
    </row>
    <row r="67" spans="1:8" x14ac:dyDescent="0.3">
      <c r="A67" s="64" t="s">
        <v>464</v>
      </c>
      <c r="B67" s="371"/>
      <c r="C67" s="64" t="s">
        <v>140</v>
      </c>
      <c r="D67" s="12">
        <v>481</v>
      </c>
      <c r="E67" s="13">
        <v>314</v>
      </c>
      <c r="F67" s="14" t="s">
        <v>141</v>
      </c>
      <c r="G67" s="15">
        <f t="shared" si="2"/>
        <v>370.52</v>
      </c>
      <c r="H67" s="15">
        <f t="shared" si="3"/>
        <v>178220.12</v>
      </c>
    </row>
    <row r="68" spans="1:8" x14ac:dyDescent="0.3">
      <c r="A68" s="64" t="s">
        <v>465</v>
      </c>
      <c r="B68" s="371"/>
      <c r="C68" s="64" t="s">
        <v>142</v>
      </c>
      <c r="D68" s="12">
        <v>962</v>
      </c>
      <c r="E68" s="13">
        <v>56</v>
      </c>
      <c r="F68" s="14" t="s">
        <v>143</v>
      </c>
      <c r="G68" s="15">
        <f t="shared" si="2"/>
        <v>66.08</v>
      </c>
      <c r="H68" s="15">
        <f t="shared" si="3"/>
        <v>63568.959999999999</v>
      </c>
    </row>
    <row r="69" spans="1:8" x14ac:dyDescent="0.3">
      <c r="A69" s="64" t="s">
        <v>466</v>
      </c>
      <c r="B69" s="371"/>
      <c r="C69" s="64" t="s">
        <v>144</v>
      </c>
      <c r="D69" s="12">
        <v>1203</v>
      </c>
      <c r="E69" s="13">
        <v>69</v>
      </c>
      <c r="F69" s="14" t="s">
        <v>145</v>
      </c>
      <c r="G69" s="15">
        <f t="shared" si="2"/>
        <v>81.42</v>
      </c>
      <c r="H69" s="15">
        <f t="shared" si="3"/>
        <v>97948.260000000009</v>
      </c>
    </row>
    <row r="70" spans="1:8" x14ac:dyDescent="0.3">
      <c r="A70" s="64" t="s">
        <v>467</v>
      </c>
      <c r="B70" s="372"/>
      <c r="C70" s="64" t="s">
        <v>146</v>
      </c>
      <c r="D70" s="12">
        <v>2406</v>
      </c>
      <c r="E70" s="13">
        <v>27</v>
      </c>
      <c r="F70" s="14" t="s">
        <v>147</v>
      </c>
      <c r="G70" s="15">
        <f t="shared" ref="G70:G101" si="4">E70*0.18+E70</f>
        <v>31.86</v>
      </c>
      <c r="H70" s="15">
        <f t="shared" ref="H70:H101" si="5">D70*G70</f>
        <v>76655.16</v>
      </c>
    </row>
    <row r="71" spans="1:8" ht="33" x14ac:dyDescent="0.3">
      <c r="A71" s="64" t="s">
        <v>468</v>
      </c>
      <c r="B71" s="370" t="s">
        <v>148</v>
      </c>
      <c r="C71" s="65" t="s">
        <v>149</v>
      </c>
      <c r="D71" s="12">
        <v>319</v>
      </c>
      <c r="E71" s="13">
        <v>67</v>
      </c>
      <c r="F71" s="14" t="s">
        <v>150</v>
      </c>
      <c r="G71" s="15">
        <f t="shared" si="4"/>
        <v>79.06</v>
      </c>
      <c r="H71" s="15">
        <f t="shared" si="5"/>
        <v>25220.14</v>
      </c>
    </row>
    <row r="72" spans="1:8" ht="33" x14ac:dyDescent="0.3">
      <c r="A72" s="64" t="s">
        <v>469</v>
      </c>
      <c r="B72" s="371"/>
      <c r="C72" s="65" t="s">
        <v>151</v>
      </c>
      <c r="D72" s="12">
        <v>319</v>
      </c>
      <c r="E72" s="13">
        <v>65</v>
      </c>
      <c r="F72" s="14" t="s">
        <v>150</v>
      </c>
      <c r="G72" s="15">
        <f t="shared" si="4"/>
        <v>76.7</v>
      </c>
      <c r="H72" s="15">
        <f t="shared" si="5"/>
        <v>24467.3</v>
      </c>
    </row>
    <row r="73" spans="1:8" x14ac:dyDescent="0.3">
      <c r="A73" s="64" t="s">
        <v>470</v>
      </c>
      <c r="B73" s="371"/>
      <c r="C73" s="65" t="s">
        <v>152</v>
      </c>
      <c r="D73" s="12">
        <v>325</v>
      </c>
      <c r="E73" s="13">
        <v>9100</v>
      </c>
      <c r="F73" s="14" t="s">
        <v>153</v>
      </c>
      <c r="G73" s="15">
        <f t="shared" si="4"/>
        <v>10738</v>
      </c>
      <c r="H73" s="15">
        <f t="shared" si="5"/>
        <v>3489850</v>
      </c>
    </row>
    <row r="74" spans="1:8" ht="33" x14ac:dyDescent="0.3">
      <c r="A74" s="64" t="s">
        <v>471</v>
      </c>
      <c r="B74" s="371"/>
      <c r="C74" s="65" t="s">
        <v>154</v>
      </c>
      <c r="D74" s="12">
        <v>189</v>
      </c>
      <c r="E74" s="13">
        <v>7000</v>
      </c>
      <c r="F74" s="14" t="s">
        <v>155</v>
      </c>
      <c r="G74" s="15">
        <f t="shared" si="4"/>
        <v>8260</v>
      </c>
      <c r="H74" s="15">
        <f t="shared" si="5"/>
        <v>1561140</v>
      </c>
    </row>
    <row r="75" spans="1:8" ht="33" x14ac:dyDescent="0.3">
      <c r="A75" s="64" t="s">
        <v>472</v>
      </c>
      <c r="B75" s="371"/>
      <c r="C75" s="65" t="s">
        <v>156</v>
      </c>
      <c r="D75" s="12">
        <v>293</v>
      </c>
      <c r="E75" s="13">
        <v>80</v>
      </c>
      <c r="F75" s="14" t="s">
        <v>157</v>
      </c>
      <c r="G75" s="15">
        <f t="shared" si="4"/>
        <v>94.4</v>
      </c>
      <c r="H75" s="15">
        <f t="shared" si="5"/>
        <v>27659.200000000001</v>
      </c>
    </row>
    <row r="76" spans="1:8" x14ac:dyDescent="0.3">
      <c r="A76" s="64" t="s">
        <v>473</v>
      </c>
      <c r="B76" s="371"/>
      <c r="C76" s="65" t="s">
        <v>158</v>
      </c>
      <c r="D76" s="12">
        <v>3219</v>
      </c>
      <c r="E76" s="13">
        <v>39</v>
      </c>
      <c r="F76" s="14" t="s">
        <v>159</v>
      </c>
      <c r="G76" s="15">
        <f t="shared" si="4"/>
        <v>46.019999999999996</v>
      </c>
      <c r="H76" s="15">
        <f t="shared" si="5"/>
        <v>148138.37999999998</v>
      </c>
    </row>
    <row r="77" spans="1:8" x14ac:dyDescent="0.3">
      <c r="A77" s="64" t="s">
        <v>474</v>
      </c>
      <c r="B77" s="371"/>
      <c r="C77" s="65" t="s">
        <v>160</v>
      </c>
      <c r="D77" s="12">
        <v>714</v>
      </c>
      <c r="E77" s="13">
        <v>38</v>
      </c>
      <c r="F77" s="14" t="s">
        <v>161</v>
      </c>
      <c r="G77" s="15">
        <f t="shared" si="4"/>
        <v>44.84</v>
      </c>
      <c r="H77" s="15">
        <f t="shared" si="5"/>
        <v>32015.760000000002</v>
      </c>
    </row>
    <row r="78" spans="1:8" ht="33" x14ac:dyDescent="0.3">
      <c r="A78" s="64" t="s">
        <v>475</v>
      </c>
      <c r="B78" s="371"/>
      <c r="C78" s="65" t="s">
        <v>162</v>
      </c>
      <c r="D78" s="12">
        <v>357</v>
      </c>
      <c r="E78" s="13">
        <v>69</v>
      </c>
      <c r="F78" s="14" t="s">
        <v>163</v>
      </c>
      <c r="G78" s="15">
        <f t="shared" si="4"/>
        <v>81.42</v>
      </c>
      <c r="H78" s="15">
        <f t="shared" si="5"/>
        <v>29066.940000000002</v>
      </c>
    </row>
    <row r="79" spans="1:8" x14ac:dyDescent="0.3">
      <c r="A79" s="64" t="s">
        <v>476</v>
      </c>
      <c r="B79" s="371"/>
      <c r="C79" s="64" t="s">
        <v>164</v>
      </c>
      <c r="D79" s="12">
        <v>3370</v>
      </c>
      <c r="E79" s="13">
        <v>12</v>
      </c>
      <c r="F79" s="14" t="s">
        <v>165</v>
      </c>
      <c r="G79" s="15">
        <f t="shared" si="4"/>
        <v>14.16</v>
      </c>
      <c r="H79" s="15">
        <f t="shared" si="5"/>
        <v>47719.199999999997</v>
      </c>
    </row>
    <row r="80" spans="1:8" x14ac:dyDescent="0.3">
      <c r="A80" s="64" t="s">
        <v>477</v>
      </c>
      <c r="B80" s="371"/>
      <c r="C80" s="64" t="s">
        <v>166</v>
      </c>
      <c r="D80" s="12">
        <v>128</v>
      </c>
      <c r="E80" s="13">
        <v>321</v>
      </c>
      <c r="F80" s="14" t="s">
        <v>167</v>
      </c>
      <c r="G80" s="15">
        <f t="shared" si="4"/>
        <v>378.78</v>
      </c>
      <c r="H80" s="15">
        <f t="shared" si="5"/>
        <v>48483.839999999997</v>
      </c>
    </row>
    <row r="81" spans="1:8" x14ac:dyDescent="0.3">
      <c r="A81" s="64" t="s">
        <v>478</v>
      </c>
      <c r="B81" s="371"/>
      <c r="C81" s="64" t="s">
        <v>168</v>
      </c>
      <c r="D81" s="12">
        <v>4587</v>
      </c>
      <c r="E81" s="13">
        <v>110</v>
      </c>
      <c r="F81" s="14" t="s">
        <v>169</v>
      </c>
      <c r="G81" s="15">
        <f t="shared" si="4"/>
        <v>129.80000000000001</v>
      </c>
      <c r="H81" s="15">
        <f t="shared" si="5"/>
        <v>595392.60000000009</v>
      </c>
    </row>
    <row r="82" spans="1:8" x14ac:dyDescent="0.3">
      <c r="A82" s="64" t="s">
        <v>479</v>
      </c>
      <c r="B82" s="371"/>
      <c r="C82" s="64" t="s">
        <v>170</v>
      </c>
      <c r="D82" s="12">
        <v>47486</v>
      </c>
      <c r="E82" s="13">
        <v>3</v>
      </c>
      <c r="F82" s="14" t="s">
        <v>171</v>
      </c>
      <c r="G82" s="15">
        <f t="shared" si="4"/>
        <v>3.54</v>
      </c>
      <c r="H82" s="15">
        <f t="shared" si="5"/>
        <v>168100.44</v>
      </c>
    </row>
    <row r="83" spans="1:8" x14ac:dyDescent="0.3">
      <c r="A83" s="64" t="s">
        <v>480</v>
      </c>
      <c r="B83" s="371"/>
      <c r="C83" s="64" t="s">
        <v>172</v>
      </c>
      <c r="D83" s="12">
        <v>46011</v>
      </c>
      <c r="E83" s="13">
        <v>4</v>
      </c>
      <c r="F83" s="14" t="s">
        <v>173</v>
      </c>
      <c r="G83" s="15">
        <f t="shared" si="4"/>
        <v>4.72</v>
      </c>
      <c r="H83" s="15">
        <f t="shared" si="5"/>
        <v>217171.91999999998</v>
      </c>
    </row>
    <row r="84" spans="1:8" x14ac:dyDescent="0.3">
      <c r="A84" s="64" t="s">
        <v>481</v>
      </c>
      <c r="B84" s="371"/>
      <c r="C84" s="64" t="s">
        <v>174</v>
      </c>
      <c r="D84" s="12">
        <v>1102</v>
      </c>
      <c r="E84" s="13">
        <v>198</v>
      </c>
      <c r="F84" s="14" t="s">
        <v>175</v>
      </c>
      <c r="G84" s="15">
        <f t="shared" si="4"/>
        <v>233.64</v>
      </c>
      <c r="H84" s="15">
        <f t="shared" si="5"/>
        <v>257471.28</v>
      </c>
    </row>
    <row r="85" spans="1:8" x14ac:dyDescent="0.3">
      <c r="A85" s="64" t="s">
        <v>482</v>
      </c>
      <c r="B85" s="371"/>
      <c r="C85" s="64" t="s">
        <v>176</v>
      </c>
      <c r="D85" s="12">
        <v>446</v>
      </c>
      <c r="E85" s="13">
        <v>101</v>
      </c>
      <c r="F85" s="14" t="s">
        <v>177</v>
      </c>
      <c r="G85" s="15">
        <f t="shared" si="4"/>
        <v>119.18</v>
      </c>
      <c r="H85" s="15">
        <f t="shared" si="5"/>
        <v>53154.280000000006</v>
      </c>
    </row>
    <row r="86" spans="1:8" x14ac:dyDescent="0.3">
      <c r="A86" s="64" t="s">
        <v>483</v>
      </c>
      <c r="B86" s="371"/>
      <c r="C86" s="64" t="s">
        <v>178</v>
      </c>
      <c r="D86" s="12">
        <v>399</v>
      </c>
      <c r="E86" s="13">
        <v>314</v>
      </c>
      <c r="F86" s="14" t="s">
        <v>179</v>
      </c>
      <c r="G86" s="15">
        <f t="shared" si="4"/>
        <v>370.52</v>
      </c>
      <c r="H86" s="15">
        <f t="shared" si="5"/>
        <v>147837.47999999998</v>
      </c>
    </row>
    <row r="87" spans="1:8" x14ac:dyDescent="0.3">
      <c r="A87" s="64" t="s">
        <v>484</v>
      </c>
      <c r="B87" s="371"/>
      <c r="C87" s="64" t="s">
        <v>180</v>
      </c>
      <c r="D87" s="12">
        <v>689</v>
      </c>
      <c r="E87" s="13">
        <v>56</v>
      </c>
      <c r="F87" s="14" t="s">
        <v>181</v>
      </c>
      <c r="G87" s="15">
        <f t="shared" si="4"/>
        <v>66.08</v>
      </c>
      <c r="H87" s="15">
        <f t="shared" si="5"/>
        <v>45529.119999999995</v>
      </c>
    </row>
    <row r="88" spans="1:8" x14ac:dyDescent="0.3">
      <c r="A88" s="64" t="s">
        <v>485</v>
      </c>
      <c r="B88" s="371"/>
      <c r="C88" s="64" t="s">
        <v>182</v>
      </c>
      <c r="D88" s="12">
        <v>1072</v>
      </c>
      <c r="E88" s="13">
        <v>69</v>
      </c>
      <c r="F88" s="14" t="s">
        <v>183</v>
      </c>
      <c r="G88" s="15">
        <f t="shared" si="4"/>
        <v>81.42</v>
      </c>
      <c r="H88" s="15">
        <f t="shared" si="5"/>
        <v>87282.240000000005</v>
      </c>
    </row>
    <row r="89" spans="1:8" x14ac:dyDescent="0.3">
      <c r="A89" s="64" t="s">
        <v>486</v>
      </c>
      <c r="B89" s="372"/>
      <c r="C89" s="64" t="s">
        <v>184</v>
      </c>
      <c r="D89" s="12">
        <v>2211</v>
      </c>
      <c r="E89" s="13">
        <v>27</v>
      </c>
      <c r="F89" s="14" t="s">
        <v>185</v>
      </c>
      <c r="G89" s="15">
        <f t="shared" si="4"/>
        <v>31.86</v>
      </c>
      <c r="H89" s="15">
        <f t="shared" si="5"/>
        <v>70442.459999999992</v>
      </c>
    </row>
    <row r="90" spans="1:8" x14ac:dyDescent="0.3">
      <c r="A90" s="64" t="s">
        <v>487</v>
      </c>
      <c r="B90" s="370" t="s">
        <v>186</v>
      </c>
      <c r="C90" s="64" t="s">
        <v>187</v>
      </c>
      <c r="D90" s="12">
        <v>324</v>
      </c>
      <c r="E90" s="13">
        <v>27</v>
      </c>
      <c r="F90" s="14" t="s">
        <v>188</v>
      </c>
      <c r="G90" s="15">
        <f t="shared" si="4"/>
        <v>31.86</v>
      </c>
      <c r="H90" s="15">
        <f t="shared" si="5"/>
        <v>10322.64</v>
      </c>
    </row>
    <row r="91" spans="1:8" x14ac:dyDescent="0.3">
      <c r="A91" s="64" t="s">
        <v>488</v>
      </c>
      <c r="B91" s="371"/>
      <c r="C91" s="64" t="s">
        <v>189</v>
      </c>
      <c r="D91" s="12">
        <v>57</v>
      </c>
      <c r="E91" s="13">
        <v>101</v>
      </c>
      <c r="F91" s="14" t="s">
        <v>190</v>
      </c>
      <c r="G91" s="15">
        <f t="shared" si="4"/>
        <v>119.18</v>
      </c>
      <c r="H91" s="15">
        <f t="shared" si="5"/>
        <v>6793.26</v>
      </c>
    </row>
    <row r="92" spans="1:8" x14ac:dyDescent="0.3">
      <c r="A92" s="64" t="s">
        <v>489</v>
      </c>
      <c r="B92" s="371"/>
      <c r="C92" s="64" t="s">
        <v>191</v>
      </c>
      <c r="D92" s="12">
        <v>314</v>
      </c>
      <c r="E92" s="13">
        <v>69</v>
      </c>
      <c r="F92" s="14" t="s">
        <v>192</v>
      </c>
      <c r="G92" s="15">
        <f t="shared" si="4"/>
        <v>81.42</v>
      </c>
      <c r="H92" s="15">
        <f t="shared" si="5"/>
        <v>25565.88</v>
      </c>
    </row>
    <row r="93" spans="1:8" x14ac:dyDescent="0.3">
      <c r="A93" s="64" t="s">
        <v>490</v>
      </c>
      <c r="B93" s="371"/>
      <c r="C93" s="64" t="s">
        <v>193</v>
      </c>
      <c r="D93" s="12">
        <v>2586</v>
      </c>
      <c r="E93" s="13">
        <v>12</v>
      </c>
      <c r="F93" s="14" t="s">
        <v>194</v>
      </c>
      <c r="G93" s="15">
        <f t="shared" si="4"/>
        <v>14.16</v>
      </c>
      <c r="H93" s="15">
        <f t="shared" si="5"/>
        <v>36617.760000000002</v>
      </c>
    </row>
    <row r="94" spans="1:8" x14ac:dyDescent="0.3">
      <c r="A94" s="64" t="s">
        <v>491</v>
      </c>
      <c r="B94" s="371"/>
      <c r="C94" s="64" t="s">
        <v>195</v>
      </c>
      <c r="D94" s="12">
        <v>2605</v>
      </c>
      <c r="E94" s="13">
        <v>28</v>
      </c>
      <c r="F94" s="14" t="s">
        <v>196</v>
      </c>
      <c r="G94" s="15">
        <f t="shared" si="4"/>
        <v>33.04</v>
      </c>
      <c r="H94" s="15">
        <f t="shared" si="5"/>
        <v>86069.2</v>
      </c>
    </row>
    <row r="95" spans="1:8" x14ac:dyDescent="0.3">
      <c r="A95" s="64" t="s">
        <v>492</v>
      </c>
      <c r="B95" s="371"/>
      <c r="C95" s="64" t="s">
        <v>197</v>
      </c>
      <c r="D95" s="12">
        <v>23034</v>
      </c>
      <c r="E95" s="13">
        <v>3</v>
      </c>
      <c r="F95" s="14" t="s">
        <v>198</v>
      </c>
      <c r="G95" s="15">
        <f t="shared" si="4"/>
        <v>3.54</v>
      </c>
      <c r="H95" s="15">
        <f t="shared" si="5"/>
        <v>81540.36</v>
      </c>
    </row>
    <row r="96" spans="1:8" x14ac:dyDescent="0.3">
      <c r="A96" s="64" t="s">
        <v>493</v>
      </c>
      <c r="B96" s="371"/>
      <c r="C96" s="64" t="s">
        <v>199</v>
      </c>
      <c r="D96" s="12">
        <v>11474</v>
      </c>
      <c r="E96" s="13">
        <v>4</v>
      </c>
      <c r="F96" s="14" t="s">
        <v>200</v>
      </c>
      <c r="G96" s="15">
        <f t="shared" si="4"/>
        <v>4.72</v>
      </c>
      <c r="H96" s="15">
        <f t="shared" si="5"/>
        <v>54157.279999999999</v>
      </c>
    </row>
    <row r="97" spans="1:8" x14ac:dyDescent="0.3">
      <c r="A97" s="64" t="s">
        <v>494</v>
      </c>
      <c r="B97" s="371"/>
      <c r="C97" s="64" t="s">
        <v>201</v>
      </c>
      <c r="D97" s="12">
        <v>136</v>
      </c>
      <c r="E97" s="13">
        <v>198</v>
      </c>
      <c r="F97" s="14" t="s">
        <v>202</v>
      </c>
      <c r="G97" s="15">
        <f t="shared" si="4"/>
        <v>233.64</v>
      </c>
      <c r="H97" s="15">
        <f t="shared" si="5"/>
        <v>31775.039999999997</v>
      </c>
    </row>
    <row r="98" spans="1:8" x14ac:dyDescent="0.3">
      <c r="A98" s="64" t="s">
        <v>495</v>
      </c>
      <c r="B98" s="372"/>
      <c r="C98" s="64" t="s">
        <v>203</v>
      </c>
      <c r="D98" s="12">
        <v>8875</v>
      </c>
      <c r="E98" s="13">
        <v>45</v>
      </c>
      <c r="F98" s="14" t="s">
        <v>204</v>
      </c>
      <c r="G98" s="15">
        <f t="shared" si="4"/>
        <v>53.1</v>
      </c>
      <c r="H98" s="15">
        <f t="shared" si="5"/>
        <v>471262.5</v>
      </c>
    </row>
    <row r="99" spans="1:8" x14ac:dyDescent="0.3">
      <c r="A99" s="64" t="s">
        <v>496</v>
      </c>
      <c r="B99" s="373" t="s">
        <v>205</v>
      </c>
      <c r="C99" s="64" t="s">
        <v>206</v>
      </c>
      <c r="D99" s="12">
        <v>3520</v>
      </c>
      <c r="E99" s="13">
        <v>34.200000000000003</v>
      </c>
      <c r="F99" s="14" t="s">
        <v>207</v>
      </c>
      <c r="G99" s="15">
        <f t="shared" si="4"/>
        <v>40.356000000000002</v>
      </c>
      <c r="H99" s="15">
        <f t="shared" si="5"/>
        <v>142053.12</v>
      </c>
    </row>
    <row r="100" spans="1:8" x14ac:dyDescent="0.3">
      <c r="A100" s="64" t="s">
        <v>497</v>
      </c>
      <c r="B100" s="374"/>
      <c r="C100" s="64" t="s">
        <v>208</v>
      </c>
      <c r="D100" s="12">
        <v>6837</v>
      </c>
      <c r="E100" s="13">
        <v>23.54</v>
      </c>
      <c r="F100" s="14" t="s">
        <v>207</v>
      </c>
      <c r="G100" s="15">
        <f t="shared" si="4"/>
        <v>27.777200000000001</v>
      </c>
      <c r="H100" s="15">
        <f t="shared" si="5"/>
        <v>189912.7164</v>
      </c>
    </row>
    <row r="101" spans="1:8" x14ac:dyDescent="0.3">
      <c r="A101" s="64" t="s">
        <v>498</v>
      </c>
      <c r="B101" s="91" t="s">
        <v>209</v>
      </c>
      <c r="C101" s="64" t="s">
        <v>210</v>
      </c>
      <c r="D101" s="12">
        <v>99</v>
      </c>
      <c r="E101" s="13">
        <v>24550</v>
      </c>
      <c r="F101" s="14" t="s">
        <v>211</v>
      </c>
      <c r="G101" s="15">
        <f t="shared" si="4"/>
        <v>28969</v>
      </c>
      <c r="H101" s="15">
        <f t="shared" si="5"/>
        <v>2867931</v>
      </c>
    </row>
    <row r="102" spans="1:8" x14ac:dyDescent="0.3">
      <c r="A102" s="64" t="s">
        <v>499</v>
      </c>
      <c r="B102" s="91"/>
      <c r="C102" s="64" t="s">
        <v>212</v>
      </c>
      <c r="D102" s="12">
        <v>659</v>
      </c>
      <c r="E102" s="13">
        <v>34239.15</v>
      </c>
      <c r="F102" s="14" t="s">
        <v>213</v>
      </c>
      <c r="G102" s="15">
        <f t="shared" ref="G102:G133" si="6">E102*0.18+E102</f>
        <v>40402.197</v>
      </c>
      <c r="H102" s="15">
        <f t="shared" ref="H102:H133" si="7">D102*G102</f>
        <v>26625047.822999999</v>
      </c>
    </row>
    <row r="103" spans="1:8" x14ac:dyDescent="0.3">
      <c r="A103" s="64" t="s">
        <v>500</v>
      </c>
      <c r="B103" s="91"/>
      <c r="C103" s="64" t="s">
        <v>214</v>
      </c>
      <c r="D103" s="12">
        <v>1930</v>
      </c>
      <c r="E103" s="13">
        <v>24456.6</v>
      </c>
      <c r="F103" s="14" t="s">
        <v>215</v>
      </c>
      <c r="G103" s="15">
        <f t="shared" si="6"/>
        <v>28858.787999999997</v>
      </c>
      <c r="H103" s="15">
        <f t="shared" si="7"/>
        <v>55697460.839999996</v>
      </c>
    </row>
    <row r="104" spans="1:8" x14ac:dyDescent="0.3">
      <c r="A104" s="64" t="s">
        <v>501</v>
      </c>
      <c r="B104" s="91"/>
      <c r="C104" s="64" t="s">
        <v>216</v>
      </c>
      <c r="D104" s="12">
        <v>1199</v>
      </c>
      <c r="E104" s="13">
        <v>8437.5</v>
      </c>
      <c r="F104" s="14" t="s">
        <v>217</v>
      </c>
      <c r="G104" s="15">
        <f t="shared" si="6"/>
        <v>9956.25</v>
      </c>
      <c r="H104" s="15">
        <f t="shared" si="7"/>
        <v>11937543.75</v>
      </c>
    </row>
    <row r="105" spans="1:8" x14ac:dyDescent="0.3">
      <c r="A105" s="64" t="s">
        <v>502</v>
      </c>
      <c r="B105" s="91"/>
      <c r="C105" s="64" t="s">
        <v>218</v>
      </c>
      <c r="D105" s="12">
        <v>54900</v>
      </c>
      <c r="E105" s="13">
        <v>260</v>
      </c>
      <c r="F105" s="14" t="s">
        <v>219</v>
      </c>
      <c r="G105" s="15">
        <f t="shared" si="6"/>
        <v>306.8</v>
      </c>
      <c r="H105" s="15">
        <f t="shared" si="7"/>
        <v>16843320</v>
      </c>
    </row>
    <row r="106" spans="1:8" x14ac:dyDescent="0.3">
      <c r="A106" s="64" t="s">
        <v>503</v>
      </c>
      <c r="B106" s="91"/>
      <c r="C106" s="64" t="s">
        <v>220</v>
      </c>
      <c r="D106" s="12">
        <v>23938</v>
      </c>
      <c r="E106" s="13">
        <v>260</v>
      </c>
      <c r="F106" s="14" t="s">
        <v>221</v>
      </c>
      <c r="G106" s="15">
        <f t="shared" si="6"/>
        <v>306.8</v>
      </c>
      <c r="H106" s="15">
        <f t="shared" si="7"/>
        <v>7344178.4000000004</v>
      </c>
    </row>
    <row r="107" spans="1:8" x14ac:dyDescent="0.3">
      <c r="A107" s="64" t="s">
        <v>504</v>
      </c>
      <c r="B107" s="91"/>
      <c r="C107" s="64" t="s">
        <v>222</v>
      </c>
      <c r="D107" s="12">
        <v>2000</v>
      </c>
      <c r="E107" s="13">
        <v>350</v>
      </c>
      <c r="F107" s="14" t="s">
        <v>223</v>
      </c>
      <c r="G107" s="15">
        <f t="shared" si="6"/>
        <v>413</v>
      </c>
      <c r="H107" s="15">
        <f t="shared" si="7"/>
        <v>826000</v>
      </c>
    </row>
    <row r="108" spans="1:8" x14ac:dyDescent="0.3">
      <c r="A108" s="64" t="s">
        <v>505</v>
      </c>
      <c r="B108" s="91"/>
      <c r="C108" s="64" t="s">
        <v>224</v>
      </c>
      <c r="D108" s="12">
        <v>1000</v>
      </c>
      <c r="E108" s="13">
        <v>11600</v>
      </c>
      <c r="F108" s="14" t="s">
        <v>225</v>
      </c>
      <c r="G108" s="15">
        <f t="shared" si="6"/>
        <v>13688</v>
      </c>
      <c r="H108" s="15">
        <f t="shared" si="7"/>
        <v>13688000</v>
      </c>
    </row>
    <row r="109" spans="1:8" x14ac:dyDescent="0.3">
      <c r="A109" s="64" t="s">
        <v>506</v>
      </c>
      <c r="B109" s="91"/>
      <c r="C109" s="64" t="s">
        <v>226</v>
      </c>
      <c r="D109" s="12">
        <v>20</v>
      </c>
      <c r="E109" s="13">
        <v>12000</v>
      </c>
      <c r="F109" s="14" t="s">
        <v>227</v>
      </c>
      <c r="G109" s="15">
        <f t="shared" si="6"/>
        <v>14160</v>
      </c>
      <c r="H109" s="15">
        <f t="shared" si="7"/>
        <v>283200</v>
      </c>
    </row>
    <row r="110" spans="1:8" x14ac:dyDescent="0.3">
      <c r="A110" s="64" t="s">
        <v>507</v>
      </c>
      <c r="B110" s="91"/>
      <c r="C110" s="64" t="s">
        <v>228</v>
      </c>
      <c r="D110" s="12">
        <v>42</v>
      </c>
      <c r="E110" s="13">
        <v>3100</v>
      </c>
      <c r="F110" s="14" t="s">
        <v>229</v>
      </c>
      <c r="G110" s="15">
        <f t="shared" si="6"/>
        <v>3658</v>
      </c>
      <c r="H110" s="15">
        <f t="shared" si="7"/>
        <v>153636</v>
      </c>
    </row>
    <row r="111" spans="1:8" x14ac:dyDescent="0.3">
      <c r="A111" s="64" t="s">
        <v>508</v>
      </c>
      <c r="B111" s="91"/>
      <c r="C111" s="64" t="s">
        <v>230</v>
      </c>
      <c r="D111" s="12">
        <v>120</v>
      </c>
      <c r="E111" s="13">
        <v>2500</v>
      </c>
      <c r="F111" s="14" t="s">
        <v>231</v>
      </c>
      <c r="G111" s="15">
        <f t="shared" si="6"/>
        <v>2950</v>
      </c>
      <c r="H111" s="15">
        <f t="shared" si="7"/>
        <v>354000</v>
      </c>
    </row>
    <row r="112" spans="1:8" x14ac:dyDescent="0.3">
      <c r="A112" s="64" t="s">
        <v>509</v>
      </c>
      <c r="B112" s="91"/>
      <c r="C112" s="64" t="s">
        <v>232</v>
      </c>
      <c r="D112" s="12">
        <v>280</v>
      </c>
      <c r="E112" s="13">
        <v>600</v>
      </c>
      <c r="F112" s="14" t="s">
        <v>233</v>
      </c>
      <c r="G112" s="15">
        <f t="shared" si="6"/>
        <v>708</v>
      </c>
      <c r="H112" s="15">
        <f t="shared" si="7"/>
        <v>198240</v>
      </c>
    </row>
    <row r="113" spans="1:8" x14ac:dyDescent="0.3">
      <c r="A113" s="64" t="s">
        <v>510</v>
      </c>
      <c r="B113" s="91"/>
      <c r="C113" s="64" t="s">
        <v>234</v>
      </c>
      <c r="D113" s="12">
        <v>58</v>
      </c>
      <c r="E113" s="13">
        <v>4100</v>
      </c>
      <c r="F113" s="14" t="s">
        <v>235</v>
      </c>
      <c r="G113" s="15">
        <f t="shared" si="6"/>
        <v>4838</v>
      </c>
      <c r="H113" s="15">
        <f t="shared" si="7"/>
        <v>280604</v>
      </c>
    </row>
    <row r="114" spans="1:8" x14ac:dyDescent="0.3">
      <c r="A114" s="64" t="s">
        <v>511</v>
      </c>
      <c r="B114" s="91"/>
      <c r="C114" s="64" t="s">
        <v>236</v>
      </c>
      <c r="D114" s="12">
        <v>261</v>
      </c>
      <c r="E114" s="13">
        <v>360</v>
      </c>
      <c r="F114" s="14" t="s">
        <v>237</v>
      </c>
      <c r="G114" s="15">
        <f t="shared" si="6"/>
        <v>424.8</v>
      </c>
      <c r="H114" s="15">
        <f t="shared" si="7"/>
        <v>110872.8</v>
      </c>
    </row>
    <row r="115" spans="1:8" x14ac:dyDescent="0.3">
      <c r="A115" s="64" t="s">
        <v>512</v>
      </c>
      <c r="B115" s="91"/>
      <c r="C115" s="64" t="s">
        <v>238</v>
      </c>
      <c r="D115" s="12">
        <v>76573</v>
      </c>
      <c r="E115" s="13">
        <v>70</v>
      </c>
      <c r="F115" s="14" t="s">
        <v>239</v>
      </c>
      <c r="G115" s="15">
        <f t="shared" si="6"/>
        <v>82.6</v>
      </c>
      <c r="H115" s="15">
        <f t="shared" si="7"/>
        <v>6324929.7999999998</v>
      </c>
    </row>
    <row r="116" spans="1:8" x14ac:dyDescent="0.3">
      <c r="A116" s="64" t="s">
        <v>513</v>
      </c>
      <c r="B116" s="91"/>
      <c r="C116" s="64" t="s">
        <v>240</v>
      </c>
      <c r="D116" s="12">
        <v>106323</v>
      </c>
      <c r="E116" s="13">
        <v>200</v>
      </c>
      <c r="F116" s="14" t="s">
        <v>241</v>
      </c>
      <c r="G116" s="15">
        <f t="shared" si="6"/>
        <v>236</v>
      </c>
      <c r="H116" s="15">
        <f t="shared" si="7"/>
        <v>25092228</v>
      </c>
    </row>
    <row r="117" spans="1:8" x14ac:dyDescent="0.3">
      <c r="A117" s="64" t="s">
        <v>514</v>
      </c>
      <c r="B117" s="91"/>
      <c r="C117" s="64" t="s">
        <v>242</v>
      </c>
      <c r="D117" s="12">
        <v>68</v>
      </c>
      <c r="E117" s="13">
        <v>9300</v>
      </c>
      <c r="F117" s="14" t="s">
        <v>243</v>
      </c>
      <c r="G117" s="15">
        <f t="shared" si="6"/>
        <v>10974</v>
      </c>
      <c r="H117" s="15">
        <f t="shared" si="7"/>
        <v>746232</v>
      </c>
    </row>
    <row r="118" spans="1:8" x14ac:dyDescent="0.3">
      <c r="A118" s="64" t="s">
        <v>515</v>
      </c>
      <c r="B118" s="91"/>
      <c r="C118" s="64" t="s">
        <v>244</v>
      </c>
      <c r="D118" s="12">
        <v>7900</v>
      </c>
      <c r="E118" s="13">
        <v>323</v>
      </c>
      <c r="F118" s="14" t="s">
        <v>245</v>
      </c>
      <c r="G118" s="15">
        <f t="shared" si="6"/>
        <v>381.14</v>
      </c>
      <c r="H118" s="15">
        <f t="shared" si="7"/>
        <v>3011006</v>
      </c>
    </row>
    <row r="119" spans="1:8" x14ac:dyDescent="0.3">
      <c r="A119" s="64" t="s">
        <v>516</v>
      </c>
      <c r="B119" s="91"/>
      <c r="C119" s="64" t="s">
        <v>246</v>
      </c>
      <c r="D119" s="12">
        <v>400</v>
      </c>
      <c r="E119" s="13">
        <v>324</v>
      </c>
      <c r="F119" s="14" t="s">
        <v>247</v>
      </c>
      <c r="G119" s="15">
        <f t="shared" si="6"/>
        <v>382.32</v>
      </c>
      <c r="H119" s="15">
        <f t="shared" si="7"/>
        <v>152928</v>
      </c>
    </row>
    <row r="120" spans="1:8" x14ac:dyDescent="0.3">
      <c r="A120" s="64" t="s">
        <v>517</v>
      </c>
      <c r="B120" s="91"/>
      <c r="C120" s="64" t="s">
        <v>248</v>
      </c>
      <c r="D120" s="12">
        <v>1000</v>
      </c>
      <c r="E120" s="13">
        <v>4290</v>
      </c>
      <c r="F120" s="14" t="s">
        <v>249</v>
      </c>
      <c r="G120" s="15">
        <f t="shared" si="6"/>
        <v>5062.2</v>
      </c>
      <c r="H120" s="15">
        <f t="shared" si="7"/>
        <v>5062200</v>
      </c>
    </row>
    <row r="121" spans="1:8" x14ac:dyDescent="0.3">
      <c r="A121" s="64" t="s">
        <v>518</v>
      </c>
      <c r="B121" s="91" t="s">
        <v>250</v>
      </c>
      <c r="C121" s="64" t="s">
        <v>251</v>
      </c>
      <c r="D121" s="12">
        <v>94</v>
      </c>
      <c r="E121" s="13">
        <v>5373.88</v>
      </c>
      <c r="F121" s="14" t="s">
        <v>81</v>
      </c>
      <c r="G121" s="15">
        <f t="shared" si="6"/>
        <v>6341.1783999999998</v>
      </c>
      <c r="H121" s="15">
        <f t="shared" si="7"/>
        <v>596070.7696</v>
      </c>
    </row>
    <row r="122" spans="1:8" x14ac:dyDescent="0.3">
      <c r="A122" s="64" t="s">
        <v>519</v>
      </c>
      <c r="B122" s="91"/>
      <c r="C122" s="64" t="s">
        <v>252</v>
      </c>
      <c r="D122" s="12">
        <v>1100</v>
      </c>
      <c r="E122" s="13">
        <v>700</v>
      </c>
      <c r="F122" s="14" t="s">
        <v>253</v>
      </c>
      <c r="G122" s="15">
        <f t="shared" si="6"/>
        <v>826</v>
      </c>
      <c r="H122" s="15">
        <f t="shared" si="7"/>
        <v>908600</v>
      </c>
    </row>
    <row r="123" spans="1:8" x14ac:dyDescent="0.3">
      <c r="A123" s="64" t="s">
        <v>520</v>
      </c>
      <c r="B123" s="91"/>
      <c r="C123" s="64" t="s">
        <v>254</v>
      </c>
      <c r="D123" s="12">
        <v>315</v>
      </c>
      <c r="E123" s="13">
        <v>235</v>
      </c>
      <c r="F123" s="14" t="s">
        <v>255</v>
      </c>
      <c r="G123" s="15">
        <f t="shared" si="6"/>
        <v>277.3</v>
      </c>
      <c r="H123" s="15">
        <f t="shared" si="7"/>
        <v>87349.5</v>
      </c>
    </row>
    <row r="124" spans="1:8" x14ac:dyDescent="0.3">
      <c r="A124" s="64" t="s">
        <v>521</v>
      </c>
      <c r="B124" s="91"/>
      <c r="C124" s="64" t="s">
        <v>256</v>
      </c>
      <c r="D124" s="12">
        <v>355</v>
      </c>
      <c r="E124" s="13">
        <v>300</v>
      </c>
      <c r="F124" s="14" t="s">
        <v>257</v>
      </c>
      <c r="G124" s="15">
        <f t="shared" si="6"/>
        <v>354</v>
      </c>
      <c r="H124" s="15">
        <f t="shared" si="7"/>
        <v>125670</v>
      </c>
    </row>
    <row r="125" spans="1:8" x14ac:dyDescent="0.3">
      <c r="A125" s="64" t="s">
        <v>522</v>
      </c>
      <c r="B125" s="91"/>
      <c r="C125" s="64" t="s">
        <v>258</v>
      </c>
      <c r="D125" s="12">
        <v>124</v>
      </c>
      <c r="E125" s="13">
        <v>4000</v>
      </c>
      <c r="F125" s="14" t="s">
        <v>259</v>
      </c>
      <c r="G125" s="15">
        <f t="shared" si="6"/>
        <v>4720</v>
      </c>
      <c r="H125" s="15">
        <f t="shared" si="7"/>
        <v>585280</v>
      </c>
    </row>
    <row r="126" spans="1:8" x14ac:dyDescent="0.3">
      <c r="A126" s="64" t="s">
        <v>523</v>
      </c>
      <c r="B126" s="91"/>
      <c r="C126" s="64" t="s">
        <v>260</v>
      </c>
      <c r="D126" s="12">
        <v>37</v>
      </c>
      <c r="E126" s="13">
        <v>4000</v>
      </c>
      <c r="F126" s="14" t="s">
        <v>261</v>
      </c>
      <c r="G126" s="15">
        <f t="shared" si="6"/>
        <v>4720</v>
      </c>
      <c r="H126" s="15">
        <f t="shared" si="7"/>
        <v>174640</v>
      </c>
    </row>
    <row r="127" spans="1:8" x14ac:dyDescent="0.3">
      <c r="A127" s="64" t="s">
        <v>524</v>
      </c>
      <c r="B127" s="91"/>
      <c r="C127" s="64" t="s">
        <v>258</v>
      </c>
      <c r="D127" s="12">
        <v>60</v>
      </c>
      <c r="E127" s="13">
        <v>1200</v>
      </c>
      <c r="F127" s="14" t="s">
        <v>262</v>
      </c>
      <c r="G127" s="15">
        <f t="shared" si="6"/>
        <v>1416</v>
      </c>
      <c r="H127" s="15">
        <f t="shared" si="7"/>
        <v>84960</v>
      </c>
    </row>
    <row r="128" spans="1:8" x14ac:dyDescent="0.3">
      <c r="A128" s="64" t="s">
        <v>525</v>
      </c>
      <c r="B128" s="91"/>
      <c r="C128" s="64" t="s">
        <v>263</v>
      </c>
      <c r="D128" s="12">
        <v>12</v>
      </c>
      <c r="E128" s="13">
        <v>40653</v>
      </c>
      <c r="F128" s="14" t="s">
        <v>264</v>
      </c>
      <c r="G128" s="15">
        <f t="shared" si="6"/>
        <v>47970.54</v>
      </c>
      <c r="H128" s="15">
        <f t="shared" si="7"/>
        <v>575646.48</v>
      </c>
    </row>
    <row r="129" spans="1:8" x14ac:dyDescent="0.3">
      <c r="A129" s="64" t="s">
        <v>526</v>
      </c>
      <c r="B129" s="91"/>
      <c r="C129" s="64" t="s">
        <v>265</v>
      </c>
      <c r="D129" s="12">
        <v>2</v>
      </c>
      <c r="E129" s="13">
        <v>3650</v>
      </c>
      <c r="F129" s="14" t="s">
        <v>86</v>
      </c>
      <c r="G129" s="15">
        <f t="shared" si="6"/>
        <v>4307</v>
      </c>
      <c r="H129" s="15">
        <f t="shared" si="7"/>
        <v>8614</v>
      </c>
    </row>
    <row r="130" spans="1:8" x14ac:dyDescent="0.3">
      <c r="A130" s="64" t="s">
        <v>527</v>
      </c>
      <c r="B130" s="91"/>
      <c r="C130" s="64" t="s">
        <v>266</v>
      </c>
      <c r="D130" s="12">
        <v>1800</v>
      </c>
      <c r="E130" s="13">
        <v>947.56</v>
      </c>
      <c r="F130" s="14" t="s">
        <v>267</v>
      </c>
      <c r="G130" s="15">
        <f t="shared" si="6"/>
        <v>1118.1207999999999</v>
      </c>
      <c r="H130" s="15">
        <f t="shared" si="7"/>
        <v>2012617.44</v>
      </c>
    </row>
    <row r="131" spans="1:8" x14ac:dyDescent="0.3">
      <c r="A131" s="64" t="s">
        <v>528</v>
      </c>
      <c r="B131" s="91"/>
      <c r="C131" s="64" t="s">
        <v>268</v>
      </c>
      <c r="D131" s="12">
        <v>500</v>
      </c>
      <c r="E131" s="13">
        <v>47</v>
      </c>
      <c r="F131" s="14" t="s">
        <v>269</v>
      </c>
      <c r="G131" s="15">
        <f t="shared" si="6"/>
        <v>55.46</v>
      </c>
      <c r="H131" s="15">
        <f t="shared" si="7"/>
        <v>27730</v>
      </c>
    </row>
    <row r="132" spans="1:8" x14ac:dyDescent="0.3">
      <c r="A132" s="64" t="s">
        <v>529</v>
      </c>
      <c r="B132" s="91"/>
      <c r="C132" s="64" t="s">
        <v>270</v>
      </c>
      <c r="D132" s="12">
        <v>32</v>
      </c>
      <c r="E132" s="13">
        <v>1200</v>
      </c>
      <c r="F132" s="14" t="s">
        <v>271</v>
      </c>
      <c r="G132" s="15">
        <f t="shared" si="6"/>
        <v>1416</v>
      </c>
      <c r="H132" s="15">
        <f t="shared" si="7"/>
        <v>45312</v>
      </c>
    </row>
    <row r="133" spans="1:8" x14ac:dyDescent="0.3">
      <c r="A133" s="64" t="s">
        <v>530</v>
      </c>
      <c r="B133" s="91"/>
      <c r="C133" s="64" t="s">
        <v>272</v>
      </c>
      <c r="D133" s="12">
        <v>5</v>
      </c>
      <c r="E133" s="13">
        <v>2100</v>
      </c>
      <c r="F133" s="14" t="s">
        <v>273</v>
      </c>
      <c r="G133" s="15">
        <f t="shared" si="6"/>
        <v>2478</v>
      </c>
      <c r="H133" s="15">
        <f t="shared" si="7"/>
        <v>12390</v>
      </c>
    </row>
    <row r="134" spans="1:8" x14ac:dyDescent="0.3">
      <c r="A134" s="64" t="s">
        <v>531</v>
      </c>
      <c r="B134" s="91"/>
      <c r="C134" s="64" t="s">
        <v>274</v>
      </c>
      <c r="D134" s="12">
        <v>1</v>
      </c>
      <c r="E134" s="13">
        <v>7800</v>
      </c>
      <c r="F134" s="14" t="s">
        <v>74</v>
      </c>
      <c r="G134" s="15">
        <f t="shared" ref="G134:G165" si="8">E134*0.18+E134</f>
        <v>9204</v>
      </c>
      <c r="H134" s="15">
        <f t="shared" ref="H134:H165" si="9">D134*G134</f>
        <v>9204</v>
      </c>
    </row>
    <row r="135" spans="1:8" x14ac:dyDescent="0.3">
      <c r="A135" s="64" t="s">
        <v>532</v>
      </c>
      <c r="B135" s="91"/>
      <c r="C135" s="64" t="s">
        <v>275</v>
      </c>
      <c r="D135" s="12">
        <v>14</v>
      </c>
      <c r="E135" s="13">
        <v>8100</v>
      </c>
      <c r="F135" s="14" t="s">
        <v>104</v>
      </c>
      <c r="G135" s="15">
        <f t="shared" si="8"/>
        <v>9558</v>
      </c>
      <c r="H135" s="15">
        <f t="shared" si="9"/>
        <v>133812</v>
      </c>
    </row>
    <row r="136" spans="1:8" x14ac:dyDescent="0.3">
      <c r="A136" s="64" t="s">
        <v>533</v>
      </c>
      <c r="B136" s="91"/>
      <c r="C136" s="64" t="s">
        <v>276</v>
      </c>
      <c r="D136" s="12">
        <v>7</v>
      </c>
      <c r="E136" s="13">
        <v>4145</v>
      </c>
      <c r="F136" s="14" t="s">
        <v>277</v>
      </c>
      <c r="G136" s="15">
        <f t="shared" si="8"/>
        <v>4891.1000000000004</v>
      </c>
      <c r="H136" s="15">
        <f t="shared" si="9"/>
        <v>34237.700000000004</v>
      </c>
    </row>
    <row r="137" spans="1:8" x14ac:dyDescent="0.3">
      <c r="A137" s="64" t="s">
        <v>534</v>
      </c>
      <c r="B137" s="91"/>
      <c r="C137" s="64" t="s">
        <v>278</v>
      </c>
      <c r="D137" s="12">
        <v>26</v>
      </c>
      <c r="E137" s="13">
        <v>16800</v>
      </c>
      <c r="F137" s="14" t="s">
        <v>279</v>
      </c>
      <c r="G137" s="15">
        <f t="shared" si="8"/>
        <v>19824</v>
      </c>
      <c r="H137" s="15">
        <f t="shared" si="9"/>
        <v>515424</v>
      </c>
    </row>
    <row r="138" spans="1:8" x14ac:dyDescent="0.3">
      <c r="A138" s="64" t="s">
        <v>535</v>
      </c>
      <c r="B138" s="91"/>
      <c r="C138" s="64" t="s">
        <v>280</v>
      </c>
      <c r="D138" s="12">
        <v>19</v>
      </c>
      <c r="E138" s="13">
        <v>14300</v>
      </c>
      <c r="F138" s="14" t="s">
        <v>281</v>
      </c>
      <c r="G138" s="15">
        <f t="shared" si="8"/>
        <v>16874</v>
      </c>
      <c r="H138" s="15">
        <f t="shared" si="9"/>
        <v>320606</v>
      </c>
    </row>
    <row r="139" spans="1:8" x14ac:dyDescent="0.3">
      <c r="A139" s="64" t="s">
        <v>536</v>
      </c>
      <c r="B139" s="91"/>
      <c r="C139" s="64" t="s">
        <v>282</v>
      </c>
      <c r="D139" s="12">
        <v>5</v>
      </c>
      <c r="E139" s="13">
        <v>4800</v>
      </c>
      <c r="F139" s="14" t="s">
        <v>273</v>
      </c>
      <c r="G139" s="15">
        <f t="shared" si="8"/>
        <v>5664</v>
      </c>
      <c r="H139" s="15">
        <f t="shared" si="9"/>
        <v>28320</v>
      </c>
    </row>
    <row r="140" spans="1:8" x14ac:dyDescent="0.3">
      <c r="A140" s="64" t="s">
        <v>537</v>
      </c>
      <c r="B140" s="91"/>
      <c r="C140" s="64" t="s">
        <v>283</v>
      </c>
      <c r="D140" s="12">
        <v>1</v>
      </c>
      <c r="E140" s="13">
        <v>7500</v>
      </c>
      <c r="F140" s="14" t="s">
        <v>74</v>
      </c>
      <c r="G140" s="15">
        <f t="shared" si="8"/>
        <v>8850</v>
      </c>
      <c r="H140" s="15">
        <f t="shared" si="9"/>
        <v>8850</v>
      </c>
    </row>
    <row r="141" spans="1:8" x14ac:dyDescent="0.3">
      <c r="A141" s="64" t="s">
        <v>538</v>
      </c>
      <c r="B141" s="91"/>
      <c r="C141" s="64" t="s">
        <v>284</v>
      </c>
      <c r="D141" s="12">
        <v>9</v>
      </c>
      <c r="E141" s="13">
        <v>7800</v>
      </c>
      <c r="F141" s="14" t="s">
        <v>285</v>
      </c>
      <c r="G141" s="15">
        <f t="shared" si="8"/>
        <v>9204</v>
      </c>
      <c r="H141" s="15">
        <f t="shared" si="9"/>
        <v>82836</v>
      </c>
    </row>
    <row r="142" spans="1:8" x14ac:dyDescent="0.3">
      <c r="A142" s="64" t="s">
        <v>539</v>
      </c>
      <c r="B142" s="91"/>
      <c r="C142" s="64" t="s">
        <v>286</v>
      </c>
      <c r="D142" s="12">
        <v>50</v>
      </c>
      <c r="E142" s="13">
        <v>2400</v>
      </c>
      <c r="F142" s="14" t="s">
        <v>287</v>
      </c>
      <c r="G142" s="15">
        <f t="shared" si="8"/>
        <v>2832</v>
      </c>
      <c r="H142" s="15">
        <f t="shared" si="9"/>
        <v>141600</v>
      </c>
    </row>
    <row r="143" spans="1:8" x14ac:dyDescent="0.3">
      <c r="A143" s="64" t="s">
        <v>540</v>
      </c>
      <c r="B143" s="91"/>
      <c r="C143" s="64" t="s">
        <v>288</v>
      </c>
      <c r="D143" s="12">
        <v>4</v>
      </c>
      <c r="E143" s="13">
        <v>39500</v>
      </c>
      <c r="F143" s="14" t="s">
        <v>289</v>
      </c>
      <c r="G143" s="15">
        <f t="shared" si="8"/>
        <v>46610</v>
      </c>
      <c r="H143" s="15">
        <f t="shared" si="9"/>
        <v>186440</v>
      </c>
    </row>
    <row r="144" spans="1:8" x14ac:dyDescent="0.3">
      <c r="A144" s="64" t="s">
        <v>541</v>
      </c>
      <c r="B144" s="91"/>
      <c r="C144" s="64" t="s">
        <v>224</v>
      </c>
      <c r="D144" s="12">
        <v>20</v>
      </c>
      <c r="E144" s="13">
        <v>16500</v>
      </c>
      <c r="F144" s="14" t="s">
        <v>290</v>
      </c>
      <c r="G144" s="15">
        <f t="shared" si="8"/>
        <v>19470</v>
      </c>
      <c r="H144" s="15">
        <f t="shared" si="9"/>
        <v>389400</v>
      </c>
    </row>
    <row r="145" spans="1:8" x14ac:dyDescent="0.3">
      <c r="A145" s="64" t="s">
        <v>542</v>
      </c>
      <c r="B145" s="91"/>
      <c r="C145" s="64" t="s">
        <v>291</v>
      </c>
      <c r="D145" s="12">
        <v>2000</v>
      </c>
      <c r="E145" s="13">
        <v>67</v>
      </c>
      <c r="F145" s="14" t="s">
        <v>292</v>
      </c>
      <c r="G145" s="15">
        <f t="shared" si="8"/>
        <v>79.06</v>
      </c>
      <c r="H145" s="15">
        <f t="shared" si="9"/>
        <v>158120</v>
      </c>
    </row>
    <row r="146" spans="1:8" x14ac:dyDescent="0.3">
      <c r="A146" s="64" t="s">
        <v>543</v>
      </c>
      <c r="B146" s="91"/>
      <c r="C146" s="64" t="s">
        <v>293</v>
      </c>
      <c r="D146" s="12">
        <v>648</v>
      </c>
      <c r="E146" s="13">
        <v>300</v>
      </c>
      <c r="F146" s="14" t="s">
        <v>294</v>
      </c>
      <c r="G146" s="15">
        <f t="shared" si="8"/>
        <v>354</v>
      </c>
      <c r="H146" s="15">
        <f t="shared" si="9"/>
        <v>229392</v>
      </c>
    </row>
    <row r="147" spans="1:8" x14ac:dyDescent="0.3">
      <c r="A147" s="64" t="s">
        <v>544</v>
      </c>
      <c r="B147" s="91"/>
      <c r="C147" s="64" t="s">
        <v>295</v>
      </c>
      <c r="D147" s="12">
        <v>1000</v>
      </c>
      <c r="E147" s="13">
        <v>350</v>
      </c>
      <c r="F147" s="14" t="s">
        <v>296</v>
      </c>
      <c r="G147" s="15">
        <f t="shared" si="8"/>
        <v>413</v>
      </c>
      <c r="H147" s="15">
        <f t="shared" si="9"/>
        <v>413000</v>
      </c>
    </row>
    <row r="148" spans="1:8" x14ac:dyDescent="0.3">
      <c r="A148" s="64" t="s">
        <v>545</v>
      </c>
      <c r="B148" s="91"/>
      <c r="C148" s="64" t="s">
        <v>297</v>
      </c>
      <c r="D148" s="12">
        <v>1800</v>
      </c>
      <c r="E148" s="13">
        <v>37</v>
      </c>
      <c r="F148" s="14" t="s">
        <v>298</v>
      </c>
      <c r="G148" s="15">
        <f t="shared" si="8"/>
        <v>43.66</v>
      </c>
      <c r="H148" s="15">
        <f t="shared" si="9"/>
        <v>78588</v>
      </c>
    </row>
    <row r="149" spans="1:8" x14ac:dyDescent="0.3">
      <c r="A149" s="64" t="s">
        <v>546</v>
      </c>
      <c r="B149" s="91"/>
      <c r="C149" s="64" t="s">
        <v>299</v>
      </c>
      <c r="D149" s="12">
        <v>1000</v>
      </c>
      <c r="E149" s="13">
        <v>250</v>
      </c>
      <c r="F149" s="14" t="s">
        <v>300</v>
      </c>
      <c r="G149" s="15">
        <f t="shared" si="8"/>
        <v>295</v>
      </c>
      <c r="H149" s="15">
        <f t="shared" si="9"/>
        <v>295000</v>
      </c>
    </row>
    <row r="150" spans="1:8" x14ac:dyDescent="0.3">
      <c r="A150" s="64" t="s">
        <v>547</v>
      </c>
      <c r="B150" s="91"/>
      <c r="C150" s="64" t="s">
        <v>301</v>
      </c>
      <c r="D150" s="12">
        <v>3000</v>
      </c>
      <c r="E150" s="13">
        <v>67</v>
      </c>
      <c r="F150" s="14" t="s">
        <v>302</v>
      </c>
      <c r="G150" s="15">
        <f t="shared" si="8"/>
        <v>79.06</v>
      </c>
      <c r="H150" s="15">
        <f t="shared" si="9"/>
        <v>237180</v>
      </c>
    </row>
    <row r="151" spans="1:8" ht="33" x14ac:dyDescent="0.3">
      <c r="A151" s="64" t="s">
        <v>548</v>
      </c>
      <c r="B151" s="91"/>
      <c r="C151" s="65" t="s">
        <v>303</v>
      </c>
      <c r="D151" s="12">
        <v>1</v>
      </c>
      <c r="E151" s="13">
        <v>3894</v>
      </c>
      <c r="F151" s="14" t="s">
        <v>304</v>
      </c>
      <c r="G151" s="15">
        <f t="shared" si="8"/>
        <v>4594.92</v>
      </c>
      <c r="H151" s="15">
        <f t="shared" si="9"/>
        <v>4594.92</v>
      </c>
    </row>
    <row r="152" spans="1:8" x14ac:dyDescent="0.3">
      <c r="A152" s="64" t="s">
        <v>549</v>
      </c>
      <c r="B152" s="91"/>
      <c r="C152" s="64" t="s">
        <v>305</v>
      </c>
      <c r="D152" s="12">
        <v>2</v>
      </c>
      <c r="E152" s="13">
        <v>34800</v>
      </c>
      <c r="F152" s="14" t="s">
        <v>306</v>
      </c>
      <c r="G152" s="15">
        <f t="shared" si="8"/>
        <v>41064</v>
      </c>
      <c r="H152" s="15">
        <f t="shared" si="9"/>
        <v>82128</v>
      </c>
    </row>
    <row r="153" spans="1:8" ht="33" x14ac:dyDescent="0.3">
      <c r="A153" s="64" t="s">
        <v>550</v>
      </c>
      <c r="B153" s="91"/>
      <c r="C153" s="65" t="s">
        <v>307</v>
      </c>
      <c r="D153" s="12">
        <v>1</v>
      </c>
      <c r="E153" s="13">
        <v>4405</v>
      </c>
      <c r="F153" s="14" t="s">
        <v>304</v>
      </c>
      <c r="G153" s="15">
        <f t="shared" si="8"/>
        <v>5197.8999999999996</v>
      </c>
      <c r="H153" s="15">
        <f t="shared" si="9"/>
        <v>5197.8999999999996</v>
      </c>
    </row>
    <row r="154" spans="1:8" x14ac:dyDescent="0.3">
      <c r="A154" s="64" t="s">
        <v>551</v>
      </c>
      <c r="B154" s="91"/>
      <c r="C154" s="64" t="s">
        <v>308</v>
      </c>
      <c r="D154" s="12">
        <v>2</v>
      </c>
      <c r="E154" s="13">
        <v>58480</v>
      </c>
      <c r="F154" s="14" t="s">
        <v>306</v>
      </c>
      <c r="G154" s="15">
        <f t="shared" si="8"/>
        <v>69006.399999999994</v>
      </c>
      <c r="H154" s="15">
        <f t="shared" si="9"/>
        <v>138012.79999999999</v>
      </c>
    </row>
    <row r="155" spans="1:8" x14ac:dyDescent="0.3">
      <c r="A155" s="64" t="s">
        <v>552</v>
      </c>
      <c r="B155" s="91"/>
      <c r="C155" s="64" t="s">
        <v>309</v>
      </c>
      <c r="D155" s="12">
        <v>2</v>
      </c>
      <c r="E155" s="13">
        <v>1815</v>
      </c>
      <c r="F155" s="14" t="s">
        <v>310</v>
      </c>
      <c r="G155" s="15">
        <f t="shared" si="8"/>
        <v>2141.6999999999998</v>
      </c>
      <c r="H155" s="15">
        <f t="shared" si="9"/>
        <v>4283.3999999999996</v>
      </c>
    </row>
    <row r="156" spans="1:8" x14ac:dyDescent="0.3">
      <c r="A156" s="64" t="s">
        <v>553</v>
      </c>
      <c r="B156" s="91"/>
      <c r="C156" s="64" t="s">
        <v>311</v>
      </c>
      <c r="D156" s="12">
        <v>1</v>
      </c>
      <c r="E156" s="13">
        <v>236490</v>
      </c>
      <c r="F156" s="14" t="s">
        <v>312</v>
      </c>
      <c r="G156" s="15">
        <f t="shared" si="8"/>
        <v>279058.2</v>
      </c>
      <c r="H156" s="15">
        <f t="shared" si="9"/>
        <v>279058.2</v>
      </c>
    </row>
    <row r="157" spans="1:8" ht="33" x14ac:dyDescent="0.3">
      <c r="A157" s="64" t="s">
        <v>554</v>
      </c>
      <c r="B157" s="91"/>
      <c r="C157" s="65" t="s">
        <v>313</v>
      </c>
      <c r="D157" s="12">
        <v>100</v>
      </c>
      <c r="E157" s="13">
        <v>160</v>
      </c>
      <c r="F157" s="14" t="s">
        <v>314</v>
      </c>
      <c r="G157" s="15">
        <f t="shared" si="8"/>
        <v>188.8</v>
      </c>
      <c r="H157" s="15">
        <f t="shared" si="9"/>
        <v>18880</v>
      </c>
    </row>
    <row r="158" spans="1:8" x14ac:dyDescent="0.3">
      <c r="A158" s="64" t="s">
        <v>555</v>
      </c>
      <c r="B158" s="91"/>
      <c r="C158" s="65" t="s">
        <v>315</v>
      </c>
      <c r="D158" s="12">
        <v>60000</v>
      </c>
      <c r="E158" s="13">
        <v>200</v>
      </c>
      <c r="F158" s="14" t="s">
        <v>316</v>
      </c>
      <c r="G158" s="15">
        <f t="shared" si="8"/>
        <v>236</v>
      </c>
      <c r="H158" s="15">
        <f t="shared" si="9"/>
        <v>14160000</v>
      </c>
    </row>
    <row r="159" spans="1:8" x14ac:dyDescent="0.3">
      <c r="A159" s="64" t="s">
        <v>556</v>
      </c>
      <c r="B159" s="91"/>
      <c r="C159" s="65" t="s">
        <v>317</v>
      </c>
      <c r="D159" s="12">
        <v>47</v>
      </c>
      <c r="E159" s="13">
        <v>111</v>
      </c>
      <c r="F159" s="14" t="s">
        <v>318</v>
      </c>
      <c r="G159" s="15">
        <f t="shared" si="8"/>
        <v>130.97999999999999</v>
      </c>
      <c r="H159" s="15">
        <f t="shared" si="9"/>
        <v>6156.0599999999995</v>
      </c>
    </row>
    <row r="160" spans="1:8" x14ac:dyDescent="0.3">
      <c r="A160" s="64" t="s">
        <v>557</v>
      </c>
      <c r="B160" s="91"/>
      <c r="C160" s="93" t="s">
        <v>319</v>
      </c>
      <c r="D160" s="24">
        <v>61</v>
      </c>
      <c r="E160" s="25">
        <v>180</v>
      </c>
      <c r="F160" s="26" t="s">
        <v>320</v>
      </c>
      <c r="G160" s="15">
        <f t="shared" si="8"/>
        <v>212.4</v>
      </c>
      <c r="H160" s="15">
        <f t="shared" si="9"/>
        <v>12956.4</v>
      </c>
    </row>
    <row r="161" spans="1:8" x14ac:dyDescent="0.3">
      <c r="A161" s="64" t="s">
        <v>558</v>
      </c>
      <c r="B161" s="91"/>
      <c r="C161" s="93" t="s">
        <v>321</v>
      </c>
      <c r="D161" s="27">
        <v>2740</v>
      </c>
      <c r="E161" s="25">
        <v>91</v>
      </c>
      <c r="F161" s="26" t="s">
        <v>322</v>
      </c>
      <c r="G161" s="15">
        <f t="shared" si="8"/>
        <v>107.38</v>
      </c>
      <c r="H161" s="15">
        <f t="shared" si="9"/>
        <v>294221.2</v>
      </c>
    </row>
    <row r="162" spans="1:8" x14ac:dyDescent="0.3">
      <c r="A162" s="64" t="s">
        <v>559</v>
      </c>
      <c r="B162" s="91"/>
      <c r="C162" s="93" t="s">
        <v>323</v>
      </c>
      <c r="D162" s="24">
        <v>140</v>
      </c>
      <c r="E162" s="25">
        <v>115</v>
      </c>
      <c r="F162" s="26" t="s">
        <v>324</v>
      </c>
      <c r="G162" s="15">
        <f t="shared" si="8"/>
        <v>135.69999999999999</v>
      </c>
      <c r="H162" s="15">
        <f t="shared" si="9"/>
        <v>18998</v>
      </c>
    </row>
    <row r="163" spans="1:8" x14ac:dyDescent="0.3">
      <c r="A163" s="64" t="s">
        <v>560</v>
      </c>
      <c r="B163" s="91"/>
      <c r="C163" s="93" t="s">
        <v>325</v>
      </c>
      <c r="D163" s="24">
        <v>398</v>
      </c>
      <c r="E163" s="25">
        <v>111</v>
      </c>
      <c r="F163" s="26" t="s">
        <v>326</v>
      </c>
      <c r="G163" s="15">
        <f t="shared" si="8"/>
        <v>130.97999999999999</v>
      </c>
      <c r="H163" s="15">
        <f t="shared" si="9"/>
        <v>52130.039999999994</v>
      </c>
    </row>
    <row r="164" spans="1:8" x14ac:dyDescent="0.3">
      <c r="A164" s="64" t="s">
        <v>561</v>
      </c>
      <c r="B164" s="91"/>
      <c r="C164" s="93" t="s">
        <v>327</v>
      </c>
      <c r="D164" s="24">
        <v>12</v>
      </c>
      <c r="E164" s="25">
        <v>116</v>
      </c>
      <c r="F164" s="14" t="s">
        <v>310</v>
      </c>
      <c r="G164" s="15">
        <f t="shared" si="8"/>
        <v>136.88</v>
      </c>
      <c r="H164" s="15">
        <f t="shared" si="9"/>
        <v>1642.56</v>
      </c>
    </row>
    <row r="165" spans="1:8" x14ac:dyDescent="0.3">
      <c r="A165" s="64" t="s">
        <v>562</v>
      </c>
      <c r="B165" s="91"/>
      <c r="C165" s="93" t="s">
        <v>328</v>
      </c>
      <c r="D165" s="24">
        <v>110</v>
      </c>
      <c r="E165" s="25">
        <v>125</v>
      </c>
      <c r="F165" s="26" t="s">
        <v>329</v>
      </c>
      <c r="G165" s="15">
        <f t="shared" si="8"/>
        <v>147.5</v>
      </c>
      <c r="H165" s="15">
        <f t="shared" si="9"/>
        <v>16225</v>
      </c>
    </row>
    <row r="166" spans="1:8" x14ac:dyDescent="0.3">
      <c r="A166" s="64" t="s">
        <v>563</v>
      </c>
      <c r="B166" s="91"/>
      <c r="C166" s="93" t="s">
        <v>330</v>
      </c>
      <c r="D166" s="24">
        <v>550</v>
      </c>
      <c r="E166" s="25">
        <v>76</v>
      </c>
      <c r="F166" s="26" t="s">
        <v>331</v>
      </c>
      <c r="G166" s="15">
        <f t="shared" ref="G166:G175" si="10">E166*0.18+E166</f>
        <v>89.68</v>
      </c>
      <c r="H166" s="15">
        <f t="shared" ref="H166:H182" si="11">D166*G166</f>
        <v>49324.000000000007</v>
      </c>
    </row>
    <row r="167" spans="1:8" x14ac:dyDescent="0.3">
      <c r="A167" s="64" t="s">
        <v>564</v>
      </c>
      <c r="B167" s="91"/>
      <c r="C167" s="93" t="s">
        <v>332</v>
      </c>
      <c r="D167" s="24">
        <v>70</v>
      </c>
      <c r="E167" s="25">
        <v>200</v>
      </c>
      <c r="F167" s="26" t="s">
        <v>333</v>
      </c>
      <c r="G167" s="15">
        <f t="shared" si="10"/>
        <v>236</v>
      </c>
      <c r="H167" s="15">
        <f t="shared" si="11"/>
        <v>16520</v>
      </c>
    </row>
    <row r="168" spans="1:8" x14ac:dyDescent="0.3">
      <c r="A168" s="64" t="s">
        <v>565</v>
      </c>
      <c r="B168" s="91"/>
      <c r="C168" s="93" t="s">
        <v>334</v>
      </c>
      <c r="D168" s="24">
        <v>21</v>
      </c>
      <c r="E168" s="25">
        <v>196</v>
      </c>
      <c r="F168" s="26" t="s">
        <v>335</v>
      </c>
      <c r="G168" s="15">
        <f t="shared" si="10"/>
        <v>231.28</v>
      </c>
      <c r="H168" s="15">
        <f t="shared" si="11"/>
        <v>4856.88</v>
      </c>
    </row>
    <row r="169" spans="1:8" x14ac:dyDescent="0.3">
      <c r="A169" s="64" t="s">
        <v>566</v>
      </c>
      <c r="B169" s="91"/>
      <c r="C169" s="93" t="s">
        <v>336</v>
      </c>
      <c r="D169" s="24">
        <v>256</v>
      </c>
      <c r="E169" s="25">
        <v>133</v>
      </c>
      <c r="F169" s="26" t="s">
        <v>337</v>
      </c>
      <c r="G169" s="15">
        <f t="shared" si="10"/>
        <v>156.94</v>
      </c>
      <c r="H169" s="15">
        <f t="shared" si="11"/>
        <v>40176.639999999999</v>
      </c>
    </row>
    <row r="170" spans="1:8" x14ac:dyDescent="0.3">
      <c r="A170" s="64" t="s">
        <v>567</v>
      </c>
      <c r="B170" s="91"/>
      <c r="C170" s="93" t="s">
        <v>338</v>
      </c>
      <c r="D170" s="24">
        <v>3600</v>
      </c>
      <c r="E170" s="25">
        <v>38</v>
      </c>
      <c r="F170" s="26" t="s">
        <v>339</v>
      </c>
      <c r="G170" s="15">
        <f t="shared" si="10"/>
        <v>44.84</v>
      </c>
      <c r="H170" s="15">
        <f t="shared" si="11"/>
        <v>161424</v>
      </c>
    </row>
    <row r="171" spans="1:8" x14ac:dyDescent="0.3">
      <c r="A171" s="64" t="s">
        <v>568</v>
      </c>
      <c r="B171" s="91"/>
      <c r="C171" s="93" t="s">
        <v>340</v>
      </c>
      <c r="D171" s="24">
        <v>30</v>
      </c>
      <c r="E171" s="25">
        <v>1100</v>
      </c>
      <c r="F171" s="26" t="s">
        <v>341</v>
      </c>
      <c r="G171" s="15">
        <f t="shared" si="10"/>
        <v>1298</v>
      </c>
      <c r="H171" s="15">
        <f t="shared" si="11"/>
        <v>38940</v>
      </c>
    </row>
    <row r="172" spans="1:8" x14ac:dyDescent="0.3">
      <c r="A172" s="64" t="s">
        <v>569</v>
      </c>
      <c r="B172" s="91"/>
      <c r="C172" s="93" t="s">
        <v>342</v>
      </c>
      <c r="D172" s="24">
        <v>643</v>
      </c>
      <c r="E172" s="25">
        <v>41</v>
      </c>
      <c r="F172" s="26" t="s">
        <v>343</v>
      </c>
      <c r="G172" s="15">
        <f t="shared" si="10"/>
        <v>48.38</v>
      </c>
      <c r="H172" s="15">
        <f t="shared" si="11"/>
        <v>31108.34</v>
      </c>
    </row>
    <row r="173" spans="1:8" x14ac:dyDescent="0.3">
      <c r="A173" s="64" t="s">
        <v>570</v>
      </c>
      <c r="B173" s="91"/>
      <c r="C173" s="93" t="s">
        <v>344</v>
      </c>
      <c r="D173" s="24">
        <v>600</v>
      </c>
      <c r="E173" s="25">
        <v>48</v>
      </c>
      <c r="F173" s="26" t="s">
        <v>345</v>
      </c>
      <c r="G173" s="15">
        <f t="shared" si="10"/>
        <v>56.64</v>
      </c>
      <c r="H173" s="15">
        <f t="shared" si="11"/>
        <v>33984</v>
      </c>
    </row>
    <row r="174" spans="1:8" x14ac:dyDescent="0.3">
      <c r="A174" s="64" t="s">
        <v>571</v>
      </c>
      <c r="B174" s="91"/>
      <c r="C174" s="93" t="s">
        <v>346</v>
      </c>
      <c r="D174" s="24">
        <v>210</v>
      </c>
      <c r="E174" s="25">
        <v>191</v>
      </c>
      <c r="F174" s="26" t="s">
        <v>347</v>
      </c>
      <c r="G174" s="15">
        <f t="shared" si="10"/>
        <v>225.38</v>
      </c>
      <c r="H174" s="15">
        <f t="shared" si="11"/>
        <v>47329.799999999996</v>
      </c>
    </row>
    <row r="175" spans="1:8" x14ac:dyDescent="0.3">
      <c r="A175" s="64" t="s">
        <v>572</v>
      </c>
      <c r="B175" s="91"/>
      <c r="C175" s="92" t="s">
        <v>348</v>
      </c>
      <c r="D175" s="24">
        <v>7800</v>
      </c>
      <c r="E175" s="25">
        <v>26</v>
      </c>
      <c r="F175" s="26" t="s">
        <v>349</v>
      </c>
      <c r="G175" s="15">
        <f t="shared" si="10"/>
        <v>30.68</v>
      </c>
      <c r="H175" s="15">
        <f t="shared" si="11"/>
        <v>239304</v>
      </c>
    </row>
    <row r="176" spans="1:8" x14ac:dyDescent="0.3">
      <c r="A176" s="64" t="s">
        <v>573</v>
      </c>
      <c r="B176" s="91"/>
      <c r="C176" s="64" t="s">
        <v>350</v>
      </c>
      <c r="D176" s="29">
        <v>3000</v>
      </c>
      <c r="E176" s="30"/>
      <c r="F176" s="31" t="s">
        <v>351</v>
      </c>
      <c r="G176" s="15">
        <v>5490</v>
      </c>
      <c r="H176" s="15">
        <f t="shared" si="11"/>
        <v>16470000</v>
      </c>
    </row>
    <row r="177" spans="1:8" x14ac:dyDescent="0.3">
      <c r="A177" s="64" t="s">
        <v>574</v>
      </c>
      <c r="B177" s="91"/>
      <c r="C177" s="64" t="s">
        <v>352</v>
      </c>
      <c r="D177" s="29">
        <v>1</v>
      </c>
      <c r="E177" s="30"/>
      <c r="F177" s="31" t="s">
        <v>353</v>
      </c>
      <c r="G177" s="15">
        <v>70000</v>
      </c>
      <c r="H177" s="15">
        <f t="shared" si="11"/>
        <v>70000</v>
      </c>
    </row>
    <row r="178" spans="1:8" x14ac:dyDescent="0.3">
      <c r="A178" s="64" t="s">
        <v>575</v>
      </c>
      <c r="B178" s="91"/>
      <c r="C178" s="64" t="s">
        <v>354</v>
      </c>
      <c r="D178" s="29">
        <v>1200</v>
      </c>
      <c r="E178" s="30"/>
      <c r="F178" s="31" t="s">
        <v>355</v>
      </c>
      <c r="G178" s="15">
        <v>16850</v>
      </c>
      <c r="H178" s="15">
        <f t="shared" si="11"/>
        <v>20220000</v>
      </c>
    </row>
    <row r="179" spans="1:8" x14ac:dyDescent="0.3">
      <c r="A179" s="64" t="s">
        <v>576</v>
      </c>
      <c r="B179" s="91"/>
      <c r="C179" s="64" t="s">
        <v>356</v>
      </c>
      <c r="D179" s="29">
        <v>150</v>
      </c>
      <c r="E179" s="30"/>
      <c r="F179" s="31" t="s">
        <v>357</v>
      </c>
      <c r="G179" s="15">
        <v>72250</v>
      </c>
      <c r="H179" s="15">
        <f t="shared" si="11"/>
        <v>10837500</v>
      </c>
    </row>
    <row r="180" spans="1:8" x14ac:dyDescent="0.3">
      <c r="A180" s="64" t="s">
        <v>577</v>
      </c>
      <c r="B180" s="91"/>
      <c r="C180" s="64" t="s">
        <v>358</v>
      </c>
      <c r="D180" s="29">
        <v>500</v>
      </c>
      <c r="E180" s="30"/>
      <c r="F180" s="31" t="s">
        <v>355</v>
      </c>
      <c r="G180" s="15">
        <v>23925</v>
      </c>
      <c r="H180" s="15">
        <f t="shared" si="11"/>
        <v>11962500</v>
      </c>
    </row>
    <row r="181" spans="1:8" ht="33" x14ac:dyDescent="0.3">
      <c r="A181" s="64" t="s">
        <v>578</v>
      </c>
      <c r="B181" s="91" t="s">
        <v>359</v>
      </c>
      <c r="C181" s="65" t="s">
        <v>360</v>
      </c>
      <c r="D181" s="12">
        <v>7</v>
      </c>
      <c r="E181" s="13">
        <v>10711.9</v>
      </c>
      <c r="F181" s="31" t="s">
        <v>598</v>
      </c>
      <c r="G181" s="15">
        <f>E181*0.18+E181</f>
        <v>12640.041999999999</v>
      </c>
      <c r="H181" s="15">
        <f t="shared" si="11"/>
        <v>88480.293999999994</v>
      </c>
    </row>
    <row r="182" spans="1:8" x14ac:dyDescent="0.3">
      <c r="A182" s="64" t="s">
        <v>579</v>
      </c>
      <c r="B182" s="91" t="s">
        <v>359</v>
      </c>
      <c r="C182" s="65" t="s">
        <v>361</v>
      </c>
      <c r="D182" s="24">
        <v>6</v>
      </c>
      <c r="E182" s="25">
        <v>3760</v>
      </c>
      <c r="F182" s="31" t="s">
        <v>362</v>
      </c>
      <c r="G182" s="15">
        <f>E182*0.18+E182</f>
        <v>4436.8</v>
      </c>
      <c r="H182" s="15">
        <f t="shared" si="11"/>
        <v>26620.800000000003</v>
      </c>
    </row>
    <row r="183" spans="1:8" x14ac:dyDescent="0.3">
      <c r="A183" s="87"/>
      <c r="B183" s="89"/>
      <c r="C183" s="87"/>
      <c r="D183" s="88"/>
      <c r="E183" s="88"/>
      <c r="F183" s="88"/>
      <c r="G183" s="37" t="s">
        <v>374</v>
      </c>
      <c r="H183" s="38">
        <f>SUM(H6:H182)</f>
        <v>1455277633.1182005</v>
      </c>
    </row>
    <row r="184" spans="1:8" x14ac:dyDescent="0.3">
      <c r="A184" s="87"/>
      <c r="B184" s="89"/>
      <c r="C184" s="87"/>
      <c r="D184" s="88"/>
      <c r="E184" s="88"/>
      <c r="F184" s="375"/>
      <c r="G184" s="375"/>
      <c r="H184" s="90"/>
    </row>
    <row r="185" spans="1:8" x14ac:dyDescent="0.3">
      <c r="A185" s="87"/>
      <c r="B185" s="89"/>
      <c r="C185" s="87"/>
      <c r="D185" s="88"/>
      <c r="E185" s="88"/>
      <c r="F185" s="88"/>
      <c r="G185" s="88"/>
      <c r="H185" s="87"/>
    </row>
  </sheetData>
  <mergeCells count="15">
    <mergeCell ref="B24:B32"/>
    <mergeCell ref="A1:H1"/>
    <mergeCell ref="A3:H3"/>
    <mergeCell ref="G4:H4"/>
    <mergeCell ref="B7:B14"/>
    <mergeCell ref="B15:B23"/>
    <mergeCell ref="B90:B98"/>
    <mergeCell ref="B99:B100"/>
    <mergeCell ref="F184:G184"/>
    <mergeCell ref="B37:B40"/>
    <mergeCell ref="B41:B42"/>
    <mergeCell ref="B45:B46"/>
    <mergeCell ref="B47:B49"/>
    <mergeCell ref="B50:B70"/>
    <mergeCell ref="B71:B8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1" zoomScaleNormal="100" workbookViewId="0">
      <selection activeCell="B170" sqref="B170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21.5703125" style="54" customWidth="1"/>
    <col min="4" max="4" width="18" style="54" customWidth="1"/>
    <col min="5" max="5" width="4.28515625" style="54" customWidth="1"/>
    <col min="6" max="6" width="25.85546875" style="127" customWidth="1"/>
    <col min="7" max="7" width="28.140625" style="127" hidden="1" customWidth="1"/>
    <col min="8" max="8" width="19.28515625" style="54" customWidth="1"/>
    <col min="9" max="9" width="24.42578125" style="54" customWidth="1"/>
  </cols>
  <sheetData>
    <row r="1" spans="1:9" x14ac:dyDescent="0.3">
      <c r="A1" s="379" t="s">
        <v>1148</v>
      </c>
      <c r="B1" s="379"/>
      <c r="C1" s="379"/>
      <c r="D1" s="379"/>
      <c r="E1" s="379"/>
      <c r="F1" s="379"/>
      <c r="G1" s="379"/>
      <c r="H1" s="379"/>
      <c r="I1" s="379"/>
    </row>
    <row r="2" spans="1:9" ht="18" x14ac:dyDescent="0.25">
      <c r="A2" s="392" t="s">
        <v>592</v>
      </c>
      <c r="B2" s="392"/>
      <c r="C2" s="392"/>
      <c r="D2" s="392"/>
      <c r="E2" s="392"/>
      <c r="F2" s="392"/>
      <c r="G2" s="392"/>
      <c r="H2" s="392"/>
      <c r="I2" s="392"/>
    </row>
    <row r="3" spans="1:9" ht="20.25" x14ac:dyDescent="0.3">
      <c r="A3" s="408" t="s">
        <v>953</v>
      </c>
      <c r="B3" s="408"/>
      <c r="C3" s="408"/>
      <c r="D3" s="408"/>
      <c r="E3" s="408"/>
      <c r="F3" s="408"/>
      <c r="G3" s="408"/>
      <c r="H3" s="408"/>
      <c r="I3" s="408"/>
    </row>
    <row r="4" spans="1:9" x14ac:dyDescent="0.3">
      <c r="A4" s="254"/>
      <c r="B4" s="254"/>
      <c r="C4" s="254"/>
      <c r="D4" s="254"/>
      <c r="E4" s="254"/>
      <c r="F4" s="183"/>
      <c r="G4" s="183"/>
      <c r="H4" s="254"/>
      <c r="I4" s="254"/>
    </row>
    <row r="5" spans="1:9" ht="18" x14ac:dyDescent="0.25">
      <c r="A5" s="405" t="s">
        <v>1166</v>
      </c>
      <c r="B5" s="392"/>
      <c r="C5" s="392"/>
      <c r="D5" s="392"/>
      <c r="E5" s="392"/>
      <c r="F5" s="392"/>
      <c r="G5" s="392"/>
      <c r="H5" s="392"/>
      <c r="I5" s="392"/>
    </row>
    <row r="6" spans="1:9" x14ac:dyDescent="0.3">
      <c r="B6" s="4"/>
      <c r="C6" s="4"/>
      <c r="D6" s="4"/>
      <c r="E6" s="4"/>
      <c r="F6" s="182"/>
      <c r="G6" s="182"/>
      <c r="H6" s="364"/>
      <c r="I6" s="364"/>
    </row>
    <row r="7" spans="1:9" ht="24" customHeight="1" x14ac:dyDescent="0.25">
      <c r="A7" s="261" t="s">
        <v>402</v>
      </c>
      <c r="B7" s="261" t="s">
        <v>1</v>
      </c>
      <c r="C7" s="261" t="s">
        <v>2</v>
      </c>
      <c r="D7" s="262" t="s">
        <v>3</v>
      </c>
      <c r="E7" s="262" t="s">
        <v>4</v>
      </c>
      <c r="F7" s="262" t="s">
        <v>0</v>
      </c>
      <c r="G7" s="262"/>
      <c r="H7" s="262" t="s">
        <v>5</v>
      </c>
      <c r="I7" s="263" t="s">
        <v>6</v>
      </c>
    </row>
    <row r="8" spans="1:9" x14ac:dyDescent="0.3">
      <c r="A8" s="253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1" si="1">C8*H8</f>
        <v>5112661.5199999996</v>
      </c>
    </row>
    <row r="9" spans="1:9" x14ac:dyDescent="0.3">
      <c r="A9" s="253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3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3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3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3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3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3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3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3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3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3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3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3" t="s">
        <v>416</v>
      </c>
      <c r="B21" s="57" t="s">
        <v>386</v>
      </c>
      <c r="C21" s="56">
        <v>2891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120686095.94999999</v>
      </c>
    </row>
    <row r="22" spans="1:9" x14ac:dyDescent="0.3">
      <c r="A22" s="253" t="s">
        <v>417</v>
      </c>
      <c r="B22" s="57" t="s">
        <v>30</v>
      </c>
      <c r="C22" s="56">
        <v>12135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94689235.109999999</v>
      </c>
    </row>
    <row r="23" spans="1:9" x14ac:dyDescent="0.3">
      <c r="A23" s="253" t="s">
        <v>418</v>
      </c>
      <c r="B23" s="57" t="s">
        <v>387</v>
      </c>
      <c r="C23" s="56">
        <v>15053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90820755.147</v>
      </c>
    </row>
    <row r="24" spans="1:9" x14ac:dyDescent="0.3">
      <c r="A24" s="253" t="s">
        <v>419</v>
      </c>
      <c r="B24" s="57" t="s">
        <v>382</v>
      </c>
      <c r="C24" s="56">
        <v>15163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7484365.8219999997</v>
      </c>
    </row>
    <row r="25" spans="1:9" x14ac:dyDescent="0.3">
      <c r="A25" s="253" t="s">
        <v>420</v>
      </c>
      <c r="B25" s="57" t="s">
        <v>388</v>
      </c>
      <c r="C25" s="56">
        <v>1706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3018915.4219999998</v>
      </c>
    </row>
    <row r="26" spans="1:9" x14ac:dyDescent="0.3">
      <c r="A26" s="253" t="s">
        <v>421</v>
      </c>
      <c r="B26" s="57" t="s">
        <v>389</v>
      </c>
      <c r="C26" s="56">
        <v>22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566057.80000000005</v>
      </c>
    </row>
    <row r="27" spans="1:9" x14ac:dyDescent="0.3">
      <c r="A27" s="253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3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3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3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3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3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3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3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3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3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3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3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3" t="s">
        <v>435</v>
      </c>
      <c r="B39" s="93" t="s">
        <v>76</v>
      </c>
      <c r="C39" s="27">
        <v>2</v>
      </c>
      <c r="D39" s="13">
        <v>36389.519999999997</v>
      </c>
      <c r="E39" s="14" t="s">
        <v>77</v>
      </c>
      <c r="F39" s="30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53" t="s">
        <v>436</v>
      </c>
      <c r="B40" s="163" t="s">
        <v>960</v>
      </c>
      <c r="C40" s="27">
        <v>47</v>
      </c>
      <c r="D40" s="13">
        <v>156146.49</v>
      </c>
      <c r="E40" s="14" t="s">
        <v>79</v>
      </c>
      <c r="F40" s="30" t="s">
        <v>996</v>
      </c>
      <c r="G40" s="30"/>
      <c r="H40" s="15">
        <f t="shared" si="0"/>
        <v>184252.85819999999</v>
      </c>
      <c r="I40" s="15">
        <f t="shared" si="1"/>
        <v>8659884.3354000002</v>
      </c>
    </row>
    <row r="41" spans="1:9" x14ac:dyDescent="0.3">
      <c r="A41" s="253" t="s">
        <v>437</v>
      </c>
      <c r="B41" s="93" t="s">
        <v>961</v>
      </c>
      <c r="C41" s="27">
        <v>93</v>
      </c>
      <c r="D41" s="13">
        <v>50775.05</v>
      </c>
      <c r="E41" s="14" t="s">
        <v>81</v>
      </c>
      <c r="F41" s="30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x14ac:dyDescent="0.3">
      <c r="A42" s="253" t="s">
        <v>438</v>
      </c>
      <c r="B42" s="93" t="s">
        <v>962</v>
      </c>
      <c r="C42" s="27">
        <v>3</v>
      </c>
      <c r="D42" s="13">
        <v>106606.41</v>
      </c>
      <c r="E42" s="14" t="s">
        <v>83</v>
      </c>
      <c r="F42" s="30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53" t="s">
        <v>439</v>
      </c>
      <c r="B43" s="65" t="s">
        <v>814</v>
      </c>
      <c r="C43" s="12">
        <v>2</v>
      </c>
      <c r="D43" s="13">
        <v>6640</v>
      </c>
      <c r="E43" s="14" t="s">
        <v>86</v>
      </c>
      <c r="F43" s="30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53" t="s">
        <v>440</v>
      </c>
      <c r="B44" s="65" t="s">
        <v>815</v>
      </c>
      <c r="C44" s="12">
        <v>1</v>
      </c>
      <c r="D44" s="13">
        <v>10496</v>
      </c>
      <c r="E44" s="14" t="s">
        <v>74</v>
      </c>
      <c r="F44" s="30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x14ac:dyDescent="0.3">
      <c r="A45" s="253" t="s">
        <v>441</v>
      </c>
      <c r="B45" s="64" t="s">
        <v>816</v>
      </c>
      <c r="C45" s="12">
        <v>1</v>
      </c>
      <c r="D45" s="13">
        <v>5084.75</v>
      </c>
      <c r="E45" s="14" t="s">
        <v>90</v>
      </c>
      <c r="F45" s="30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x14ac:dyDescent="0.3">
      <c r="A46" s="253" t="s">
        <v>442</v>
      </c>
      <c r="B46" s="64" t="s">
        <v>817</v>
      </c>
      <c r="C46" s="12">
        <v>1</v>
      </c>
      <c r="D46" s="13">
        <v>47500</v>
      </c>
      <c r="E46" s="14" t="s">
        <v>74</v>
      </c>
      <c r="F46" s="185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x14ac:dyDescent="0.3">
      <c r="A47" s="253" t="s">
        <v>443</v>
      </c>
      <c r="B47" s="64" t="s">
        <v>872</v>
      </c>
      <c r="C47" s="12">
        <v>632</v>
      </c>
      <c r="D47" s="13">
        <v>34239.15</v>
      </c>
      <c r="E47" s="14" t="s">
        <v>213</v>
      </c>
      <c r="F47" s="30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x14ac:dyDescent="0.3">
      <c r="A48" s="253" t="s">
        <v>444</v>
      </c>
      <c r="B48" s="64" t="s">
        <v>778</v>
      </c>
      <c r="C48" s="29">
        <v>356</v>
      </c>
      <c r="D48" s="30"/>
      <c r="E48" s="31" t="s">
        <v>355</v>
      </c>
      <c r="F48" s="30" t="s">
        <v>958</v>
      </c>
      <c r="G48" s="30"/>
      <c r="H48" s="15">
        <f t="shared" si="0"/>
        <v>0</v>
      </c>
      <c r="I48" s="15">
        <f t="shared" si="1"/>
        <v>0</v>
      </c>
    </row>
    <row r="49" spans="1:9" x14ac:dyDescent="0.3">
      <c r="A49" s="253" t="s">
        <v>445</v>
      </c>
      <c r="B49" s="64" t="s">
        <v>933</v>
      </c>
      <c r="C49" s="29">
        <v>2784</v>
      </c>
      <c r="D49" s="30"/>
      <c r="E49" s="31" t="s">
        <v>351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3" t="s">
        <v>446</v>
      </c>
      <c r="B50" s="64" t="s">
        <v>935</v>
      </c>
      <c r="C50" s="29">
        <v>78</v>
      </c>
      <c r="D50" s="30"/>
      <c r="E50" s="31" t="s">
        <v>357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3" t="s">
        <v>447</v>
      </c>
      <c r="B51" s="64" t="s">
        <v>934</v>
      </c>
      <c r="C51" s="29">
        <v>1056</v>
      </c>
      <c r="D51" s="30"/>
      <c r="E51" s="31" t="s">
        <v>355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3" t="s">
        <v>448</v>
      </c>
      <c r="B52" s="64" t="s">
        <v>956</v>
      </c>
      <c r="C52" s="12">
        <v>1839</v>
      </c>
      <c r="D52" s="13">
        <v>24456.6</v>
      </c>
      <c r="E52" s="14" t="s">
        <v>215</v>
      </c>
      <c r="F52" s="30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x14ac:dyDescent="0.3">
      <c r="A53" s="253" t="s">
        <v>449</v>
      </c>
      <c r="B53" s="64" t="s">
        <v>874</v>
      </c>
      <c r="C53" s="12">
        <v>2371</v>
      </c>
      <c r="D53" s="13">
        <v>8437.5</v>
      </c>
      <c r="E53" s="14" t="s">
        <v>217</v>
      </c>
      <c r="F53" s="30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x14ac:dyDescent="0.3">
      <c r="A54" s="253" t="s">
        <v>450</v>
      </c>
      <c r="B54" s="64" t="s">
        <v>818</v>
      </c>
      <c r="C54" s="12">
        <v>3752</v>
      </c>
      <c r="D54" s="13">
        <v>7336.8</v>
      </c>
      <c r="E54" s="14" t="s">
        <v>95</v>
      </c>
      <c r="F54" s="30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x14ac:dyDescent="0.3">
      <c r="A55" s="253" t="s">
        <v>451</v>
      </c>
      <c r="B55" s="64" t="s">
        <v>819</v>
      </c>
      <c r="C55" s="12">
        <v>720</v>
      </c>
      <c r="D55" s="13">
        <v>5502.6</v>
      </c>
      <c r="E55" s="14" t="s">
        <v>97</v>
      </c>
      <c r="F55" s="30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x14ac:dyDescent="0.3">
      <c r="A56" s="253" t="s">
        <v>452</v>
      </c>
      <c r="B56" s="64" t="s">
        <v>820</v>
      </c>
      <c r="C56" s="12">
        <v>54</v>
      </c>
      <c r="D56" s="13">
        <v>937</v>
      </c>
      <c r="E56" s="14" t="s">
        <v>100</v>
      </c>
      <c r="F56" s="30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x14ac:dyDescent="0.3">
      <c r="A57" s="253" t="s">
        <v>453</v>
      </c>
      <c r="B57" s="64" t="s">
        <v>821</v>
      </c>
      <c r="C57" s="12">
        <v>290</v>
      </c>
      <c r="D57" s="13">
        <v>19500</v>
      </c>
      <c r="E57" s="14" t="s">
        <v>102</v>
      </c>
      <c r="F57" s="30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x14ac:dyDescent="0.3">
      <c r="A58" s="253" t="s">
        <v>454</v>
      </c>
      <c r="B58" s="64" t="s">
        <v>822</v>
      </c>
      <c r="C58" s="12">
        <v>14</v>
      </c>
      <c r="D58" s="13">
        <v>195</v>
      </c>
      <c r="E58" s="14" t="s">
        <v>104</v>
      </c>
      <c r="F58" s="30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x14ac:dyDescent="0.3">
      <c r="A59" s="253" t="s">
        <v>455</v>
      </c>
      <c r="B59" s="64" t="s">
        <v>965</v>
      </c>
      <c r="C59" s="12">
        <v>243</v>
      </c>
      <c r="D59" s="13">
        <v>650</v>
      </c>
      <c r="E59" s="14" t="s">
        <v>107</v>
      </c>
      <c r="F59" s="30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53" t="s">
        <v>456</v>
      </c>
      <c r="B60" s="65" t="s">
        <v>966</v>
      </c>
      <c r="C60" s="12">
        <v>212</v>
      </c>
      <c r="D60" s="13">
        <v>9100</v>
      </c>
      <c r="E60" s="14" t="s">
        <v>109</v>
      </c>
      <c r="F60" s="30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x14ac:dyDescent="0.3">
      <c r="A61" s="253" t="s">
        <v>457</v>
      </c>
      <c r="B61" s="64" t="s">
        <v>967</v>
      </c>
      <c r="C61" s="12">
        <v>401</v>
      </c>
      <c r="D61" s="13">
        <v>600</v>
      </c>
      <c r="E61" s="14" t="s">
        <v>111</v>
      </c>
      <c r="F61" s="30" t="s">
        <v>105</v>
      </c>
      <c r="G61" s="30"/>
      <c r="H61" s="15">
        <f t="shared" si="0"/>
        <v>708</v>
      </c>
      <c r="I61" s="15">
        <f t="shared" si="1"/>
        <v>283908</v>
      </c>
    </row>
    <row r="62" spans="1:9" x14ac:dyDescent="0.3">
      <c r="A62" s="253" t="s">
        <v>458</v>
      </c>
      <c r="B62" s="64" t="s">
        <v>968</v>
      </c>
      <c r="C62" s="12">
        <v>247</v>
      </c>
      <c r="D62" s="13">
        <v>1300</v>
      </c>
      <c r="E62" s="14" t="s">
        <v>113</v>
      </c>
      <c r="F62" s="30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x14ac:dyDescent="0.3">
      <c r="A63" s="253" t="s">
        <v>459</v>
      </c>
      <c r="B63" s="64" t="s">
        <v>114</v>
      </c>
      <c r="C63" s="12">
        <v>3550</v>
      </c>
      <c r="D63" s="13">
        <v>28</v>
      </c>
      <c r="E63" s="14" t="s">
        <v>115</v>
      </c>
      <c r="F63" s="30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x14ac:dyDescent="0.3">
      <c r="A64" s="253" t="s">
        <v>460</v>
      </c>
      <c r="B64" s="64" t="s">
        <v>969</v>
      </c>
      <c r="C64" s="12">
        <v>1756</v>
      </c>
      <c r="D64" s="13">
        <v>45</v>
      </c>
      <c r="E64" s="14" t="s">
        <v>117</v>
      </c>
      <c r="F64" s="30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x14ac:dyDescent="0.3">
      <c r="A65" s="253" t="s">
        <v>461</v>
      </c>
      <c r="B65" s="64" t="s">
        <v>1018</v>
      </c>
      <c r="C65" s="12">
        <v>3229</v>
      </c>
      <c r="D65" s="13">
        <v>3</v>
      </c>
      <c r="E65" s="14" t="s">
        <v>133</v>
      </c>
      <c r="F65" s="30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x14ac:dyDescent="0.3">
      <c r="A66" s="253" t="s">
        <v>462</v>
      </c>
      <c r="B66" s="64" t="s">
        <v>973</v>
      </c>
      <c r="C66" s="12">
        <v>49853</v>
      </c>
      <c r="D66" s="13">
        <v>4</v>
      </c>
      <c r="E66" s="14" t="s">
        <v>135</v>
      </c>
      <c r="F66" s="30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x14ac:dyDescent="0.3">
      <c r="A67" s="253" t="s">
        <v>463</v>
      </c>
      <c r="B67" s="64" t="s">
        <v>134</v>
      </c>
      <c r="C67" s="12">
        <v>53878</v>
      </c>
      <c r="D67" s="13">
        <v>198</v>
      </c>
      <c r="E67" s="14" t="s">
        <v>137</v>
      </c>
      <c r="F67" s="30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x14ac:dyDescent="0.3">
      <c r="A68" s="253" t="s">
        <v>464</v>
      </c>
      <c r="B68" s="64" t="s">
        <v>136</v>
      </c>
      <c r="C68" s="12">
        <v>1203</v>
      </c>
      <c r="D68" s="13">
        <v>101</v>
      </c>
      <c r="E68" s="14" t="s">
        <v>139</v>
      </c>
      <c r="F68" s="30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x14ac:dyDescent="0.3">
      <c r="A69" s="253" t="s">
        <v>465</v>
      </c>
      <c r="B69" s="64" t="s">
        <v>974</v>
      </c>
      <c r="C69" s="12">
        <v>481</v>
      </c>
      <c r="D69" s="13">
        <v>314</v>
      </c>
      <c r="E69" s="14" t="s">
        <v>141</v>
      </c>
      <c r="F69" s="30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x14ac:dyDescent="0.3">
      <c r="A70" s="253" t="s">
        <v>466</v>
      </c>
      <c r="B70" s="64" t="s">
        <v>140</v>
      </c>
      <c r="C70" s="12">
        <v>481</v>
      </c>
      <c r="D70" s="13">
        <v>56</v>
      </c>
      <c r="E70" s="14" t="s">
        <v>143</v>
      </c>
      <c r="F70" s="30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x14ac:dyDescent="0.3">
      <c r="A71" s="253" t="s">
        <v>467</v>
      </c>
      <c r="B71" s="64" t="s">
        <v>142</v>
      </c>
      <c r="C71" s="12">
        <v>962</v>
      </c>
      <c r="D71" s="13">
        <v>69</v>
      </c>
      <c r="E71" s="14" t="s">
        <v>145</v>
      </c>
      <c r="F71" s="30" t="s">
        <v>105</v>
      </c>
      <c r="G71" s="30"/>
      <c r="H71" s="15">
        <f t="shared" ref="H71:H134" si="2">D71*0.18+D71</f>
        <v>81.42</v>
      </c>
      <c r="I71" s="15">
        <f t="shared" si="1"/>
        <v>78326.040000000008</v>
      </c>
    </row>
    <row r="72" spans="1:9" x14ac:dyDescent="0.3">
      <c r="A72" s="253" t="s">
        <v>468</v>
      </c>
      <c r="B72" s="64" t="s">
        <v>144</v>
      </c>
      <c r="C72" s="12">
        <v>1203</v>
      </c>
      <c r="D72" s="13">
        <v>27</v>
      </c>
      <c r="E72" s="14" t="s">
        <v>147</v>
      </c>
      <c r="F72" s="30" t="s">
        <v>105</v>
      </c>
      <c r="G72" s="30"/>
      <c r="H72" s="15">
        <f t="shared" si="2"/>
        <v>31.86</v>
      </c>
      <c r="I72" s="15">
        <f t="shared" ref="I72:I142" si="3">C72*H72</f>
        <v>38327.58</v>
      </c>
    </row>
    <row r="73" spans="1:9" x14ac:dyDescent="0.3">
      <c r="A73" s="253" t="s">
        <v>469</v>
      </c>
      <c r="B73" s="64" t="s">
        <v>975</v>
      </c>
      <c r="C73" s="12">
        <v>2406</v>
      </c>
      <c r="D73" s="13"/>
      <c r="E73" s="14"/>
      <c r="F73" s="30" t="s">
        <v>105</v>
      </c>
      <c r="G73" s="30"/>
      <c r="H73" s="15">
        <f t="shared" si="2"/>
        <v>0</v>
      </c>
      <c r="I73" s="15"/>
    </row>
    <row r="74" spans="1:9" x14ac:dyDescent="0.3">
      <c r="A74" s="253" t="s">
        <v>470</v>
      </c>
      <c r="B74" s="65" t="s">
        <v>149</v>
      </c>
      <c r="C74" s="12">
        <v>129</v>
      </c>
      <c r="D74" s="13">
        <v>67</v>
      </c>
      <c r="E74" s="14" t="s">
        <v>150</v>
      </c>
      <c r="F74" s="30" t="s">
        <v>995</v>
      </c>
      <c r="G74" s="30"/>
      <c r="H74" s="15">
        <f t="shared" si="2"/>
        <v>79.06</v>
      </c>
      <c r="I74" s="15">
        <f t="shared" si="3"/>
        <v>10198.74</v>
      </c>
    </row>
    <row r="75" spans="1:9" ht="33" x14ac:dyDescent="0.3">
      <c r="A75" s="253" t="s">
        <v>471</v>
      </c>
      <c r="B75" s="65" t="s">
        <v>151</v>
      </c>
      <c r="C75" s="12">
        <v>129</v>
      </c>
      <c r="D75" s="13">
        <v>65</v>
      </c>
      <c r="E75" s="14" t="s">
        <v>150</v>
      </c>
      <c r="F75" s="30" t="s">
        <v>995</v>
      </c>
      <c r="G75" s="30"/>
      <c r="H75" s="15">
        <f t="shared" si="2"/>
        <v>76.7</v>
      </c>
      <c r="I75" s="15">
        <f t="shared" si="3"/>
        <v>9894.3000000000011</v>
      </c>
    </row>
    <row r="76" spans="1:9" x14ac:dyDescent="0.3">
      <c r="A76" s="253" t="s">
        <v>472</v>
      </c>
      <c r="B76" s="65" t="s">
        <v>152</v>
      </c>
      <c r="C76" s="12">
        <v>161</v>
      </c>
      <c r="D76" s="13">
        <v>9100</v>
      </c>
      <c r="E76" s="14" t="s">
        <v>153</v>
      </c>
      <c r="F76" s="30" t="s">
        <v>995</v>
      </c>
      <c r="G76" s="30"/>
      <c r="H76" s="15">
        <f t="shared" si="2"/>
        <v>10738</v>
      </c>
      <c r="I76" s="15">
        <f t="shared" si="3"/>
        <v>1728818</v>
      </c>
    </row>
    <row r="77" spans="1:9" x14ac:dyDescent="0.3">
      <c r="A77" s="253" t="s">
        <v>473</v>
      </c>
      <c r="B77" s="65" t="s">
        <v>154</v>
      </c>
      <c r="C77" s="12">
        <v>38</v>
      </c>
      <c r="D77" s="13">
        <v>7000</v>
      </c>
      <c r="E77" s="14" t="s">
        <v>155</v>
      </c>
      <c r="F77" s="30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x14ac:dyDescent="0.3">
      <c r="A78" s="253" t="s">
        <v>474</v>
      </c>
      <c r="B78" s="65" t="s">
        <v>976</v>
      </c>
      <c r="C78" s="12">
        <v>293</v>
      </c>
      <c r="D78" s="13">
        <v>80</v>
      </c>
      <c r="E78" s="14" t="s">
        <v>157</v>
      </c>
      <c r="F78" s="30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x14ac:dyDescent="0.3">
      <c r="A79" s="253" t="s">
        <v>475</v>
      </c>
      <c r="B79" s="65" t="s">
        <v>162</v>
      </c>
      <c r="C79" s="12">
        <v>357</v>
      </c>
      <c r="D79" s="13">
        <v>69</v>
      </c>
      <c r="E79" s="14" t="s">
        <v>163</v>
      </c>
      <c r="F79" s="30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x14ac:dyDescent="0.3">
      <c r="A80" s="253" t="s">
        <v>476</v>
      </c>
      <c r="B80" s="64" t="s">
        <v>164</v>
      </c>
      <c r="C80" s="12">
        <v>276</v>
      </c>
      <c r="D80" s="13">
        <v>12</v>
      </c>
      <c r="E80" s="14" t="s">
        <v>165</v>
      </c>
      <c r="F80" s="30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x14ac:dyDescent="0.3">
      <c r="A81" s="253" t="s">
        <v>477</v>
      </c>
      <c r="B81" s="65" t="s">
        <v>978</v>
      </c>
      <c r="C81" s="12">
        <v>29486</v>
      </c>
      <c r="D81" s="13">
        <v>3</v>
      </c>
      <c r="E81" s="14" t="s">
        <v>171</v>
      </c>
      <c r="F81" s="30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x14ac:dyDescent="0.3">
      <c r="A82" s="253" t="s">
        <v>478</v>
      </c>
      <c r="B82" s="64" t="s">
        <v>172</v>
      </c>
      <c r="C82" s="12">
        <v>28011</v>
      </c>
      <c r="D82" s="13">
        <v>4</v>
      </c>
      <c r="E82" s="14" t="s">
        <v>173</v>
      </c>
      <c r="F82" s="30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x14ac:dyDescent="0.3">
      <c r="A83" s="253" t="s">
        <v>479</v>
      </c>
      <c r="B83" s="64" t="s">
        <v>174</v>
      </c>
      <c r="C83" s="12">
        <v>862</v>
      </c>
      <c r="D83" s="13">
        <v>198</v>
      </c>
      <c r="E83" s="14" t="s">
        <v>175</v>
      </c>
      <c r="F83" s="30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x14ac:dyDescent="0.3">
      <c r="A84" s="253" t="s">
        <v>480</v>
      </c>
      <c r="B84" s="64" t="s">
        <v>979</v>
      </c>
      <c r="C84" s="12">
        <v>446</v>
      </c>
      <c r="D84" s="13">
        <v>101</v>
      </c>
      <c r="E84" s="14" t="s">
        <v>177</v>
      </c>
      <c r="F84" s="30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x14ac:dyDescent="0.3">
      <c r="A85" s="253" t="s">
        <v>481</v>
      </c>
      <c r="B85" s="64" t="s">
        <v>178</v>
      </c>
      <c r="C85" s="12">
        <v>269</v>
      </c>
      <c r="D85" s="13">
        <v>314</v>
      </c>
      <c r="E85" s="14" t="s">
        <v>179</v>
      </c>
      <c r="F85" s="30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x14ac:dyDescent="0.3">
      <c r="A86" s="253" t="s">
        <v>482</v>
      </c>
      <c r="B86" s="64" t="s">
        <v>980</v>
      </c>
      <c r="C86" s="12">
        <v>373</v>
      </c>
      <c r="D86" s="13">
        <v>56</v>
      </c>
      <c r="E86" s="14" t="s">
        <v>181</v>
      </c>
      <c r="F86" s="30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x14ac:dyDescent="0.3">
      <c r="A87" s="253" t="s">
        <v>483</v>
      </c>
      <c r="B87" s="64" t="s">
        <v>981</v>
      </c>
      <c r="C87" s="12">
        <v>826</v>
      </c>
      <c r="D87" s="13">
        <v>69</v>
      </c>
      <c r="E87" s="14" t="s">
        <v>183</v>
      </c>
      <c r="F87" s="30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x14ac:dyDescent="0.3">
      <c r="A88" s="253" t="s">
        <v>484</v>
      </c>
      <c r="B88" s="64" t="s">
        <v>982</v>
      </c>
      <c r="C88" s="12">
        <v>1711</v>
      </c>
      <c r="D88" s="13">
        <v>27</v>
      </c>
      <c r="E88" s="14" t="s">
        <v>185</v>
      </c>
      <c r="F88" s="30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x14ac:dyDescent="0.3">
      <c r="A89" s="253" t="s">
        <v>485</v>
      </c>
      <c r="B89" s="64" t="s">
        <v>1010</v>
      </c>
      <c r="C89" s="12">
        <v>314</v>
      </c>
      <c r="D89" s="13">
        <v>27</v>
      </c>
      <c r="E89" s="14" t="s">
        <v>188</v>
      </c>
      <c r="F89" s="30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x14ac:dyDescent="0.3">
      <c r="A90" s="253" t="s">
        <v>486</v>
      </c>
      <c r="B90" s="64" t="s">
        <v>189</v>
      </c>
      <c r="C90" s="12">
        <v>57</v>
      </c>
      <c r="D90" s="13">
        <v>101</v>
      </c>
      <c r="E90" s="14" t="s">
        <v>190</v>
      </c>
      <c r="F90" s="30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x14ac:dyDescent="0.3">
      <c r="A91" s="253" t="s">
        <v>487</v>
      </c>
      <c r="B91" s="64" t="s">
        <v>1011</v>
      </c>
      <c r="C91" s="12">
        <v>314</v>
      </c>
      <c r="D91" s="13">
        <v>69</v>
      </c>
      <c r="E91" s="14" t="s">
        <v>192</v>
      </c>
      <c r="F91" s="30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x14ac:dyDescent="0.3">
      <c r="A92" s="253" t="s">
        <v>488</v>
      </c>
      <c r="B92" s="64" t="s">
        <v>1012</v>
      </c>
      <c r="C92" s="12">
        <v>111</v>
      </c>
      <c r="D92" s="13">
        <v>12</v>
      </c>
      <c r="E92" s="14" t="s">
        <v>194</v>
      </c>
      <c r="F92" s="30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x14ac:dyDescent="0.3">
      <c r="A93" s="253" t="s">
        <v>489</v>
      </c>
      <c r="B93" s="64" t="s">
        <v>1013</v>
      </c>
      <c r="C93" s="12">
        <v>985</v>
      </c>
      <c r="D93" s="13">
        <v>28</v>
      </c>
      <c r="E93" s="14" t="s">
        <v>196</v>
      </c>
      <c r="F93" s="30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x14ac:dyDescent="0.3">
      <c r="A94" s="253" t="s">
        <v>490</v>
      </c>
      <c r="B94" s="65" t="s">
        <v>197</v>
      </c>
      <c r="C94" s="12">
        <v>14154</v>
      </c>
      <c r="D94" s="13">
        <v>3</v>
      </c>
      <c r="E94" s="14" t="s">
        <v>198</v>
      </c>
      <c r="F94" s="30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x14ac:dyDescent="0.3">
      <c r="A95" s="253" t="s">
        <v>491</v>
      </c>
      <c r="B95" s="64" t="s">
        <v>1014</v>
      </c>
      <c r="C95" s="12">
        <v>94</v>
      </c>
      <c r="D95" s="13">
        <v>4</v>
      </c>
      <c r="E95" s="14" t="s">
        <v>200</v>
      </c>
      <c r="F95" s="30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x14ac:dyDescent="0.3">
      <c r="A96" s="253" t="s">
        <v>492</v>
      </c>
      <c r="B96" s="64" t="s">
        <v>1015</v>
      </c>
      <c r="C96" s="12">
        <v>126</v>
      </c>
      <c r="D96" s="13">
        <v>198</v>
      </c>
      <c r="E96" s="14" t="s">
        <v>202</v>
      </c>
      <c r="F96" s="30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x14ac:dyDescent="0.3">
      <c r="A97" s="253" t="s">
        <v>493</v>
      </c>
      <c r="B97" s="65" t="s">
        <v>203</v>
      </c>
      <c r="C97" s="12">
        <v>8875</v>
      </c>
      <c r="D97" s="13">
        <v>45</v>
      </c>
      <c r="E97" s="14" t="s">
        <v>204</v>
      </c>
      <c r="F97" s="30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x14ac:dyDescent="0.3">
      <c r="A98" s="253" t="s">
        <v>494</v>
      </c>
      <c r="B98" s="180" t="s">
        <v>990</v>
      </c>
      <c r="C98" s="19">
        <v>2370</v>
      </c>
      <c r="D98" s="60">
        <v>9650</v>
      </c>
      <c r="E98" s="31" t="s">
        <v>364</v>
      </c>
      <c r="F98" s="30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53" t="s">
        <v>495</v>
      </c>
      <c r="B99" s="180" t="s">
        <v>991</v>
      </c>
      <c r="C99" s="19">
        <v>237</v>
      </c>
      <c r="D99" s="60"/>
      <c r="E99" s="31"/>
      <c r="F99" s="30" t="s">
        <v>999</v>
      </c>
      <c r="G99" s="30"/>
      <c r="H99" s="15">
        <f t="shared" si="2"/>
        <v>0</v>
      </c>
      <c r="I99" s="15"/>
    </row>
    <row r="100" spans="1:9" ht="33" x14ac:dyDescent="0.3">
      <c r="A100" s="253" t="s">
        <v>496</v>
      </c>
      <c r="B100" s="180" t="s">
        <v>992</v>
      </c>
      <c r="C100" s="19">
        <v>721</v>
      </c>
      <c r="D100" s="60">
        <v>5400</v>
      </c>
      <c r="E100" s="31" t="s">
        <v>364</v>
      </c>
      <c r="F100" s="30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53" t="s">
        <v>497</v>
      </c>
      <c r="B101" s="180" t="s">
        <v>985</v>
      </c>
      <c r="C101" s="19">
        <v>2380</v>
      </c>
      <c r="D101" s="60">
        <v>26500</v>
      </c>
      <c r="E101" s="31" t="s">
        <v>364</v>
      </c>
      <c r="F101" s="30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53" t="s">
        <v>498</v>
      </c>
      <c r="B102" s="180" t="s">
        <v>986</v>
      </c>
      <c r="C102" s="19">
        <v>238</v>
      </c>
      <c r="D102" s="60">
        <v>24600</v>
      </c>
      <c r="E102" s="31" t="s">
        <v>364</v>
      </c>
      <c r="F102" s="30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53" t="s">
        <v>499</v>
      </c>
      <c r="B103" s="180" t="s">
        <v>987</v>
      </c>
      <c r="C103" s="19">
        <v>724</v>
      </c>
      <c r="D103" s="60">
        <v>9990</v>
      </c>
      <c r="E103" s="31" t="s">
        <v>364</v>
      </c>
      <c r="F103" s="30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x14ac:dyDescent="0.3">
      <c r="A104" s="253" t="s">
        <v>500</v>
      </c>
      <c r="B104" s="180" t="s">
        <v>988</v>
      </c>
      <c r="C104" s="19">
        <v>2380</v>
      </c>
      <c r="D104" s="60">
        <v>3200</v>
      </c>
      <c r="E104" s="31" t="s">
        <v>364</v>
      </c>
      <c r="F104" s="30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x14ac:dyDescent="0.3">
      <c r="A105" s="253" t="s">
        <v>501</v>
      </c>
      <c r="B105" s="180" t="s">
        <v>989</v>
      </c>
      <c r="C105" s="19">
        <v>2380</v>
      </c>
      <c r="D105" s="60">
        <v>1990</v>
      </c>
      <c r="E105" s="31" t="s">
        <v>364</v>
      </c>
      <c r="F105" s="30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x14ac:dyDescent="0.3">
      <c r="A106" s="253" t="s">
        <v>502</v>
      </c>
      <c r="B106" s="66" t="s">
        <v>870</v>
      </c>
      <c r="C106" s="40">
        <v>220</v>
      </c>
      <c r="D106" s="41">
        <v>34.200000000000003</v>
      </c>
      <c r="E106" s="42" t="s">
        <v>207</v>
      </c>
      <c r="F106" s="181"/>
      <c r="G106" s="181"/>
      <c r="H106" s="15">
        <f t="shared" si="2"/>
        <v>40.356000000000002</v>
      </c>
      <c r="I106" s="43">
        <f t="shared" si="3"/>
        <v>8878.32</v>
      </c>
    </row>
    <row r="107" spans="1:9" x14ac:dyDescent="0.3">
      <c r="A107" s="253" t="s">
        <v>503</v>
      </c>
      <c r="B107" s="66" t="s">
        <v>871</v>
      </c>
      <c r="C107" s="40">
        <v>100</v>
      </c>
      <c r="D107" s="41">
        <v>23.54</v>
      </c>
      <c r="E107" s="42" t="s">
        <v>207</v>
      </c>
      <c r="F107" s="181"/>
      <c r="G107" s="181"/>
      <c r="H107" s="15">
        <f t="shared" si="2"/>
        <v>27.777200000000001</v>
      </c>
      <c r="I107" s="43">
        <f t="shared" si="3"/>
        <v>2777.7200000000003</v>
      </c>
    </row>
    <row r="108" spans="1:9" x14ac:dyDescent="0.3">
      <c r="A108" s="253" t="s">
        <v>504</v>
      </c>
      <c r="B108" s="64" t="s">
        <v>1151</v>
      </c>
      <c r="C108" s="12">
        <v>54700</v>
      </c>
      <c r="D108" s="13">
        <v>260</v>
      </c>
      <c r="E108" s="14" t="s">
        <v>219</v>
      </c>
      <c r="F108" s="30"/>
      <c r="G108" s="30"/>
      <c r="H108" s="15">
        <f t="shared" si="2"/>
        <v>306.8</v>
      </c>
      <c r="I108" s="15">
        <f t="shared" si="3"/>
        <v>16781960</v>
      </c>
    </row>
    <row r="109" spans="1:9" x14ac:dyDescent="0.3">
      <c r="A109" s="253" t="s">
        <v>505</v>
      </c>
      <c r="B109" s="64" t="s">
        <v>1152</v>
      </c>
      <c r="C109" s="12">
        <v>23800</v>
      </c>
      <c r="D109" s="13">
        <v>260</v>
      </c>
      <c r="E109" s="14" t="s">
        <v>221</v>
      </c>
      <c r="F109" s="30"/>
      <c r="G109" s="30"/>
      <c r="H109" s="15">
        <f t="shared" si="2"/>
        <v>306.8</v>
      </c>
      <c r="I109" s="15">
        <f t="shared" si="3"/>
        <v>7301840</v>
      </c>
    </row>
    <row r="110" spans="1:9" x14ac:dyDescent="0.3">
      <c r="A110" s="253" t="s">
        <v>506</v>
      </c>
      <c r="B110" s="64" t="s">
        <v>883</v>
      </c>
      <c r="C110" s="12">
        <v>76348</v>
      </c>
      <c r="D110" s="13">
        <v>70</v>
      </c>
      <c r="E110" s="14" t="s">
        <v>239</v>
      </c>
      <c r="F110" s="30"/>
      <c r="G110" s="30"/>
      <c r="H110" s="15">
        <f>D110*0.18+D110</f>
        <v>82.6</v>
      </c>
      <c r="I110" s="15">
        <f>C110*H110</f>
        <v>6306344.7999999998</v>
      </c>
    </row>
    <row r="111" spans="1:9" x14ac:dyDescent="0.3">
      <c r="A111" s="253" t="s">
        <v>507</v>
      </c>
      <c r="B111" s="64" t="s">
        <v>884</v>
      </c>
      <c r="C111" s="12">
        <v>106200</v>
      </c>
      <c r="D111" s="13">
        <v>200</v>
      </c>
      <c r="E111" s="14" t="s">
        <v>241</v>
      </c>
      <c r="F111" s="30"/>
      <c r="G111" s="30"/>
      <c r="H111" s="15">
        <f>D111*0.18+D111</f>
        <v>236</v>
      </c>
      <c r="I111" s="15">
        <f>C111*H111</f>
        <v>25063200</v>
      </c>
    </row>
    <row r="112" spans="1:9" x14ac:dyDescent="0.3">
      <c r="A112" s="253" t="s">
        <v>508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53" t="s">
        <v>509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53" t="s">
        <v>510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53" t="s">
        <v>511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53" t="s">
        <v>512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53" t="s">
        <v>513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53" t="s">
        <v>514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53" t="s">
        <v>515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53" t="s">
        <v>516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53" t="s">
        <v>517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53" t="s">
        <v>518</v>
      </c>
      <c r="B122" s="179" t="s">
        <v>885</v>
      </c>
      <c r="C122" s="12">
        <v>68</v>
      </c>
      <c r="D122" s="13">
        <v>9300</v>
      </c>
      <c r="E122" s="14" t="s">
        <v>243</v>
      </c>
      <c r="F122" s="30"/>
      <c r="G122" s="30"/>
      <c r="H122" s="15">
        <f t="shared" si="2"/>
        <v>10974</v>
      </c>
      <c r="I122" s="15">
        <f t="shared" si="3"/>
        <v>746232</v>
      </c>
    </row>
    <row r="123" spans="1:9" x14ac:dyDescent="0.3">
      <c r="A123" s="253" t="s">
        <v>519</v>
      </c>
      <c r="B123" s="64" t="s">
        <v>887</v>
      </c>
      <c r="C123" s="12">
        <v>400</v>
      </c>
      <c r="D123" s="13">
        <v>324</v>
      </c>
      <c r="E123" s="14" t="s">
        <v>247</v>
      </c>
      <c r="F123" s="30"/>
      <c r="G123" s="30"/>
      <c r="H123" s="15">
        <f t="shared" si="2"/>
        <v>382.32</v>
      </c>
      <c r="I123" s="15">
        <f t="shared" si="3"/>
        <v>152928</v>
      </c>
    </row>
    <row r="124" spans="1:9" x14ac:dyDescent="0.3">
      <c r="A124" s="253" t="s">
        <v>520</v>
      </c>
      <c r="B124" s="64" t="s">
        <v>888</v>
      </c>
      <c r="C124" s="12">
        <v>1000</v>
      </c>
      <c r="D124" s="13">
        <v>4290</v>
      </c>
      <c r="E124" s="14" t="s">
        <v>249</v>
      </c>
      <c r="F124" s="30"/>
      <c r="G124" s="30"/>
      <c r="H124" s="15">
        <f t="shared" si="2"/>
        <v>5062.2</v>
      </c>
      <c r="I124" s="15">
        <f t="shared" si="3"/>
        <v>5062200</v>
      </c>
    </row>
    <row r="125" spans="1:9" x14ac:dyDescent="0.3">
      <c r="A125" s="253" t="s">
        <v>521</v>
      </c>
      <c r="B125" s="64" t="s">
        <v>889</v>
      </c>
      <c r="C125" s="12">
        <v>1100</v>
      </c>
      <c r="D125" s="13">
        <v>700</v>
      </c>
      <c r="E125" s="14" t="s">
        <v>253</v>
      </c>
      <c r="F125" s="30"/>
      <c r="G125" s="30"/>
      <c r="H125" s="15">
        <f t="shared" si="2"/>
        <v>826</v>
      </c>
      <c r="I125" s="15">
        <f t="shared" si="3"/>
        <v>908600</v>
      </c>
    </row>
    <row r="126" spans="1:9" x14ac:dyDescent="0.3">
      <c r="A126" s="253" t="s">
        <v>522</v>
      </c>
      <c r="B126" s="67" t="s">
        <v>891</v>
      </c>
      <c r="C126" s="19">
        <v>355</v>
      </c>
      <c r="D126" s="13">
        <v>300</v>
      </c>
      <c r="E126" s="14" t="s">
        <v>257</v>
      </c>
      <c r="F126" s="30"/>
      <c r="G126" s="30"/>
      <c r="H126" s="15">
        <f t="shared" si="2"/>
        <v>354</v>
      </c>
      <c r="I126" s="15">
        <f t="shared" si="3"/>
        <v>125670</v>
      </c>
    </row>
    <row r="127" spans="1:9" x14ac:dyDescent="0.3">
      <c r="A127" s="253" t="s">
        <v>523</v>
      </c>
      <c r="B127" s="67" t="s">
        <v>892</v>
      </c>
      <c r="C127" s="19">
        <v>124</v>
      </c>
      <c r="D127" s="13">
        <v>4000</v>
      </c>
      <c r="E127" s="14" t="s">
        <v>259</v>
      </c>
      <c r="F127" s="30"/>
      <c r="G127" s="30"/>
      <c r="H127" s="15">
        <f t="shared" si="2"/>
        <v>4720</v>
      </c>
      <c r="I127" s="15">
        <f t="shared" si="3"/>
        <v>585280</v>
      </c>
    </row>
    <row r="128" spans="1:9" x14ac:dyDescent="0.3">
      <c r="A128" s="253" t="s">
        <v>524</v>
      </c>
      <c r="B128" s="67" t="s">
        <v>893</v>
      </c>
      <c r="C128" s="19">
        <v>37</v>
      </c>
      <c r="D128" s="13">
        <v>4000</v>
      </c>
      <c r="E128" s="14" t="s">
        <v>261</v>
      </c>
      <c r="F128" s="30"/>
      <c r="G128" s="30"/>
      <c r="H128" s="15">
        <f t="shared" si="2"/>
        <v>4720</v>
      </c>
      <c r="I128" s="15">
        <f t="shared" si="3"/>
        <v>174640</v>
      </c>
    </row>
    <row r="129" spans="1:9" x14ac:dyDescent="0.3">
      <c r="A129" s="253" t="s">
        <v>525</v>
      </c>
      <c r="B129" s="67" t="s">
        <v>892</v>
      </c>
      <c r="C129" s="19">
        <v>60</v>
      </c>
      <c r="D129" s="13">
        <v>1200</v>
      </c>
      <c r="E129" s="14" t="s">
        <v>262</v>
      </c>
      <c r="F129" s="30"/>
      <c r="G129" s="30"/>
      <c r="H129" s="15">
        <f t="shared" si="2"/>
        <v>1416</v>
      </c>
      <c r="I129" s="15">
        <f t="shared" si="3"/>
        <v>84960</v>
      </c>
    </row>
    <row r="130" spans="1:9" x14ac:dyDescent="0.3">
      <c r="A130" s="253" t="s">
        <v>526</v>
      </c>
      <c r="B130" s="67" t="s">
        <v>894</v>
      </c>
      <c r="C130" s="19">
        <v>12</v>
      </c>
      <c r="D130" s="13">
        <v>40653</v>
      </c>
      <c r="E130" s="14" t="s">
        <v>264</v>
      </c>
      <c r="F130" s="30"/>
      <c r="G130" s="30"/>
      <c r="H130" s="15">
        <f t="shared" si="2"/>
        <v>47970.54</v>
      </c>
      <c r="I130" s="15">
        <f t="shared" si="3"/>
        <v>575646.48</v>
      </c>
    </row>
    <row r="131" spans="1:9" x14ac:dyDescent="0.3">
      <c r="A131" s="253" t="s">
        <v>527</v>
      </c>
      <c r="B131" s="67" t="s">
        <v>728</v>
      </c>
      <c r="C131" s="19">
        <v>2</v>
      </c>
      <c r="D131" s="13">
        <v>3650</v>
      </c>
      <c r="E131" s="14" t="s">
        <v>86</v>
      </c>
      <c r="F131" s="30"/>
      <c r="G131" s="30"/>
      <c r="H131" s="15">
        <f t="shared" si="2"/>
        <v>4307</v>
      </c>
      <c r="I131" s="15">
        <f t="shared" si="3"/>
        <v>8614</v>
      </c>
    </row>
    <row r="132" spans="1:9" x14ac:dyDescent="0.3">
      <c r="A132" s="253" t="s">
        <v>528</v>
      </c>
      <c r="B132" s="67" t="s">
        <v>895</v>
      </c>
      <c r="C132" s="19">
        <v>1600</v>
      </c>
      <c r="D132" s="13">
        <v>947.56</v>
      </c>
      <c r="E132" s="14" t="s">
        <v>267</v>
      </c>
      <c r="F132" s="30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x14ac:dyDescent="0.3">
      <c r="A133" s="253" t="s">
        <v>529</v>
      </c>
      <c r="B133" s="67" t="s">
        <v>896</v>
      </c>
      <c r="C133" s="19">
        <v>500</v>
      </c>
      <c r="D133" s="13">
        <v>47</v>
      </c>
      <c r="E133" s="14" t="s">
        <v>269</v>
      </c>
      <c r="F133" s="30"/>
      <c r="G133" s="30"/>
      <c r="H133" s="15">
        <f t="shared" si="2"/>
        <v>55.46</v>
      </c>
      <c r="I133" s="15">
        <f t="shared" si="3"/>
        <v>27730</v>
      </c>
    </row>
    <row r="134" spans="1:9" x14ac:dyDescent="0.3">
      <c r="A134" s="253" t="s">
        <v>530</v>
      </c>
      <c r="B134" s="67" t="s">
        <v>897</v>
      </c>
      <c r="C134" s="19">
        <v>32</v>
      </c>
      <c r="D134" s="13">
        <v>1200</v>
      </c>
      <c r="E134" s="14" t="s">
        <v>271</v>
      </c>
      <c r="F134" s="30"/>
      <c r="G134" s="30"/>
      <c r="H134" s="15">
        <f t="shared" si="2"/>
        <v>1416</v>
      </c>
      <c r="I134" s="15">
        <f t="shared" si="3"/>
        <v>45312</v>
      </c>
    </row>
    <row r="135" spans="1:9" x14ac:dyDescent="0.3">
      <c r="A135" s="253" t="s">
        <v>531</v>
      </c>
      <c r="B135" s="67" t="s">
        <v>898</v>
      </c>
      <c r="C135" s="19">
        <v>5</v>
      </c>
      <c r="D135" s="13">
        <v>2100</v>
      </c>
      <c r="E135" s="14" t="s">
        <v>273</v>
      </c>
      <c r="F135" s="30"/>
      <c r="G135" s="30"/>
      <c r="H135" s="15">
        <f t="shared" ref="H135:H199" si="5">D135*0.18+D135</f>
        <v>2478</v>
      </c>
      <c r="I135" s="15">
        <f t="shared" si="3"/>
        <v>12390</v>
      </c>
    </row>
    <row r="136" spans="1:9" x14ac:dyDescent="0.3">
      <c r="A136" s="253" t="s">
        <v>532</v>
      </c>
      <c r="B136" s="67" t="s">
        <v>733</v>
      </c>
      <c r="C136" s="19">
        <v>1</v>
      </c>
      <c r="D136" s="13">
        <v>7800</v>
      </c>
      <c r="E136" s="14" t="s">
        <v>74</v>
      </c>
      <c r="F136" s="30"/>
      <c r="G136" s="30"/>
      <c r="H136" s="15">
        <f t="shared" si="5"/>
        <v>9204</v>
      </c>
      <c r="I136" s="15">
        <f t="shared" si="3"/>
        <v>9204</v>
      </c>
    </row>
    <row r="137" spans="1:9" x14ac:dyDescent="0.3">
      <c r="A137" s="253" t="s">
        <v>533</v>
      </c>
      <c r="B137" s="67" t="s">
        <v>899</v>
      </c>
      <c r="C137" s="19">
        <v>14</v>
      </c>
      <c r="D137" s="13">
        <v>8100</v>
      </c>
      <c r="E137" s="14" t="s">
        <v>104</v>
      </c>
      <c r="F137" s="30"/>
      <c r="G137" s="30"/>
      <c r="H137" s="15">
        <f t="shared" si="5"/>
        <v>9558</v>
      </c>
      <c r="I137" s="15">
        <f t="shared" si="3"/>
        <v>133812</v>
      </c>
    </row>
    <row r="138" spans="1:9" x14ac:dyDescent="0.3">
      <c r="A138" s="253" t="s">
        <v>534</v>
      </c>
      <c r="B138" s="67" t="s">
        <v>900</v>
      </c>
      <c r="C138" s="19">
        <v>7</v>
      </c>
      <c r="D138" s="13">
        <v>4145</v>
      </c>
      <c r="E138" s="14" t="s">
        <v>277</v>
      </c>
      <c r="F138" s="30"/>
      <c r="G138" s="30"/>
      <c r="H138" s="15">
        <f t="shared" si="5"/>
        <v>4891.1000000000004</v>
      </c>
      <c r="I138" s="15">
        <f t="shared" si="3"/>
        <v>34237.700000000004</v>
      </c>
    </row>
    <row r="139" spans="1:9" x14ac:dyDescent="0.3">
      <c r="A139" s="253" t="s">
        <v>535</v>
      </c>
      <c r="B139" s="67" t="s">
        <v>902</v>
      </c>
      <c r="C139" s="19">
        <v>19</v>
      </c>
      <c r="D139" s="13">
        <v>14300</v>
      </c>
      <c r="E139" s="14" t="s">
        <v>281</v>
      </c>
      <c r="F139" s="30"/>
      <c r="G139" s="30"/>
      <c r="H139" s="15">
        <f t="shared" si="5"/>
        <v>16874</v>
      </c>
      <c r="I139" s="15">
        <f t="shared" si="3"/>
        <v>320606</v>
      </c>
    </row>
    <row r="140" spans="1:9" x14ac:dyDescent="0.3">
      <c r="A140" s="253" t="s">
        <v>536</v>
      </c>
      <c r="B140" s="67" t="s">
        <v>903</v>
      </c>
      <c r="C140" s="19">
        <v>5</v>
      </c>
      <c r="D140" s="13">
        <v>4800</v>
      </c>
      <c r="E140" s="14" t="s">
        <v>273</v>
      </c>
      <c r="F140" s="30"/>
      <c r="G140" s="30"/>
      <c r="H140" s="15">
        <f t="shared" si="5"/>
        <v>5664</v>
      </c>
      <c r="I140" s="15">
        <f t="shared" si="3"/>
        <v>28320</v>
      </c>
    </row>
    <row r="141" spans="1:9" x14ac:dyDescent="0.3">
      <c r="A141" s="253" t="s">
        <v>537</v>
      </c>
      <c r="B141" s="67" t="s">
        <v>904</v>
      </c>
      <c r="C141" s="19">
        <v>1</v>
      </c>
      <c r="D141" s="13">
        <v>7500</v>
      </c>
      <c r="E141" s="14" t="s">
        <v>74</v>
      </c>
      <c r="F141" s="30"/>
      <c r="G141" s="30"/>
      <c r="H141" s="15">
        <f t="shared" si="5"/>
        <v>8850</v>
      </c>
      <c r="I141" s="15">
        <f t="shared" si="3"/>
        <v>8850</v>
      </c>
    </row>
    <row r="142" spans="1:9" x14ac:dyDescent="0.3">
      <c r="A142" s="253" t="s">
        <v>538</v>
      </c>
      <c r="B142" s="67" t="s">
        <v>905</v>
      </c>
      <c r="C142" s="19">
        <v>9</v>
      </c>
      <c r="D142" s="13">
        <v>7800</v>
      </c>
      <c r="E142" s="14" t="s">
        <v>285</v>
      </c>
      <c r="F142" s="30"/>
      <c r="G142" s="30"/>
      <c r="H142" s="15">
        <f t="shared" si="5"/>
        <v>9204</v>
      </c>
      <c r="I142" s="15">
        <f t="shared" si="3"/>
        <v>82836</v>
      </c>
    </row>
    <row r="143" spans="1:9" x14ac:dyDescent="0.3">
      <c r="A143" s="253" t="s">
        <v>539</v>
      </c>
      <c r="B143" s="67" t="s">
        <v>906</v>
      </c>
      <c r="C143" s="19">
        <v>50</v>
      </c>
      <c r="D143" s="13">
        <v>2400</v>
      </c>
      <c r="E143" s="14" t="s">
        <v>287</v>
      </c>
      <c r="F143" s="30"/>
      <c r="G143" s="30"/>
      <c r="H143" s="15">
        <f t="shared" si="5"/>
        <v>2832</v>
      </c>
      <c r="I143" s="15">
        <f t="shared" ref="I143:I171" si="6">C143*H143</f>
        <v>141600</v>
      </c>
    </row>
    <row r="144" spans="1:9" x14ac:dyDescent="0.3">
      <c r="A144" s="253" t="s">
        <v>540</v>
      </c>
      <c r="B144" s="67" t="s">
        <v>907</v>
      </c>
      <c r="C144" s="19">
        <v>4</v>
      </c>
      <c r="D144" s="13">
        <v>39500</v>
      </c>
      <c r="E144" s="14" t="s">
        <v>289</v>
      </c>
      <c r="F144" s="30"/>
      <c r="G144" s="30"/>
      <c r="H144" s="15">
        <f t="shared" si="5"/>
        <v>46610</v>
      </c>
      <c r="I144" s="15">
        <f t="shared" si="6"/>
        <v>186440</v>
      </c>
    </row>
    <row r="145" spans="1:9" x14ac:dyDescent="0.3">
      <c r="A145" s="253" t="s">
        <v>541</v>
      </c>
      <c r="B145" s="67" t="s">
        <v>908</v>
      </c>
      <c r="C145" s="19">
        <v>2000</v>
      </c>
      <c r="D145" s="13">
        <v>67</v>
      </c>
      <c r="E145" s="14" t="s">
        <v>292</v>
      </c>
      <c r="F145" s="30"/>
      <c r="G145" s="30"/>
      <c r="H145" s="15">
        <f t="shared" si="5"/>
        <v>79.06</v>
      </c>
      <c r="I145" s="15">
        <f t="shared" si="6"/>
        <v>158120</v>
      </c>
    </row>
    <row r="146" spans="1:9" x14ac:dyDescent="0.3">
      <c r="A146" s="253" t="s">
        <v>542</v>
      </c>
      <c r="B146" s="67" t="s">
        <v>909</v>
      </c>
      <c r="C146" s="19">
        <v>648</v>
      </c>
      <c r="D146" s="13">
        <v>300</v>
      </c>
      <c r="E146" s="14" t="s">
        <v>294</v>
      </c>
      <c r="F146" s="30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53" t="s">
        <v>543</v>
      </c>
      <c r="B147" s="180" t="s">
        <v>914</v>
      </c>
      <c r="C147" s="19">
        <v>1</v>
      </c>
      <c r="D147" s="13">
        <v>3894</v>
      </c>
      <c r="E147" s="14" t="s">
        <v>304</v>
      </c>
      <c r="F147" s="30"/>
      <c r="G147" s="30"/>
      <c r="H147" s="15">
        <f t="shared" si="5"/>
        <v>4594.92</v>
      </c>
      <c r="I147" s="15">
        <f t="shared" si="6"/>
        <v>4594.92</v>
      </c>
    </row>
    <row r="148" spans="1:9" x14ac:dyDescent="0.3">
      <c r="A148" s="253" t="s">
        <v>544</v>
      </c>
      <c r="B148" s="180" t="s">
        <v>915</v>
      </c>
      <c r="C148" s="19">
        <v>2</v>
      </c>
      <c r="D148" s="13">
        <v>34800</v>
      </c>
      <c r="E148" s="14" t="s">
        <v>306</v>
      </c>
      <c r="F148" s="30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53" t="s">
        <v>545</v>
      </c>
      <c r="B149" s="180" t="s">
        <v>916</v>
      </c>
      <c r="C149" s="19">
        <v>1</v>
      </c>
      <c r="D149" s="13">
        <v>4405</v>
      </c>
      <c r="E149" s="14" t="s">
        <v>304</v>
      </c>
      <c r="F149" s="30"/>
      <c r="G149" s="30"/>
      <c r="H149" s="15">
        <f t="shared" si="5"/>
        <v>5197.8999999999996</v>
      </c>
      <c r="I149" s="15">
        <f t="shared" si="6"/>
        <v>5197.8999999999996</v>
      </c>
    </row>
    <row r="150" spans="1:9" x14ac:dyDescent="0.3">
      <c r="A150" s="253" t="s">
        <v>546</v>
      </c>
      <c r="B150" s="180" t="s">
        <v>917</v>
      </c>
      <c r="C150" s="19">
        <v>2</v>
      </c>
      <c r="D150" s="13">
        <v>58480</v>
      </c>
      <c r="E150" s="14" t="s">
        <v>306</v>
      </c>
      <c r="F150" s="30"/>
      <c r="G150" s="30"/>
      <c r="H150" s="15">
        <f t="shared" si="5"/>
        <v>69006.399999999994</v>
      </c>
      <c r="I150" s="15">
        <f t="shared" si="6"/>
        <v>138012.79999999999</v>
      </c>
    </row>
    <row r="151" spans="1:9" x14ac:dyDescent="0.3">
      <c r="A151" s="253" t="s">
        <v>547</v>
      </c>
      <c r="B151" s="67" t="s">
        <v>918</v>
      </c>
      <c r="C151" s="19">
        <v>2</v>
      </c>
      <c r="D151" s="13">
        <v>1815</v>
      </c>
      <c r="E151" s="14" t="s">
        <v>310</v>
      </c>
      <c r="F151" s="30"/>
      <c r="G151" s="30"/>
      <c r="H151" s="15">
        <f t="shared" si="5"/>
        <v>2141.6999999999998</v>
      </c>
      <c r="I151" s="15">
        <f t="shared" si="6"/>
        <v>4283.3999999999996</v>
      </c>
    </row>
    <row r="152" spans="1:9" x14ac:dyDescent="0.3">
      <c r="A152" s="253" t="s">
        <v>548</v>
      </c>
      <c r="B152" s="67" t="s">
        <v>919</v>
      </c>
      <c r="C152" s="19">
        <v>1</v>
      </c>
      <c r="D152" s="13">
        <v>236490</v>
      </c>
      <c r="E152" s="14" t="s">
        <v>312</v>
      </c>
      <c r="F152" s="30"/>
      <c r="G152" s="30"/>
      <c r="H152" s="15">
        <f t="shared" si="5"/>
        <v>279058.2</v>
      </c>
      <c r="I152" s="15">
        <f t="shared" si="6"/>
        <v>279058.2</v>
      </c>
    </row>
    <row r="153" spans="1:9" x14ac:dyDescent="0.3">
      <c r="A153" s="253" t="s">
        <v>549</v>
      </c>
      <c r="B153" s="180" t="s">
        <v>920</v>
      </c>
      <c r="C153" s="19">
        <v>100</v>
      </c>
      <c r="D153" s="13">
        <v>160</v>
      </c>
      <c r="E153" s="14" t="s">
        <v>314</v>
      </c>
      <c r="F153" s="30"/>
      <c r="G153" s="30"/>
      <c r="H153" s="15">
        <f t="shared" si="5"/>
        <v>188.8</v>
      </c>
      <c r="I153" s="15">
        <f t="shared" si="6"/>
        <v>18880</v>
      </c>
    </row>
    <row r="154" spans="1:9" x14ac:dyDescent="0.3">
      <c r="A154" s="253" t="s">
        <v>550</v>
      </c>
      <c r="B154" s="180" t="s">
        <v>921</v>
      </c>
      <c r="C154" s="19">
        <v>60000</v>
      </c>
      <c r="D154" s="13">
        <v>200</v>
      </c>
      <c r="E154" s="14" t="s">
        <v>316</v>
      </c>
      <c r="F154" s="30"/>
      <c r="G154" s="30"/>
      <c r="H154" s="15">
        <f t="shared" si="5"/>
        <v>236</v>
      </c>
      <c r="I154" s="15">
        <f t="shared" si="6"/>
        <v>14160000</v>
      </c>
    </row>
    <row r="155" spans="1:9" x14ac:dyDescent="0.3">
      <c r="A155" s="253" t="s">
        <v>551</v>
      </c>
      <c r="B155" s="180" t="s">
        <v>922</v>
      </c>
      <c r="C155" s="19">
        <v>22</v>
      </c>
      <c r="D155" s="13">
        <v>111</v>
      </c>
      <c r="E155" s="14" t="s">
        <v>318</v>
      </c>
      <c r="F155" s="30"/>
      <c r="G155" s="30"/>
      <c r="H155" s="15">
        <f t="shared" si="5"/>
        <v>130.97999999999999</v>
      </c>
      <c r="I155" s="15">
        <f t="shared" si="6"/>
        <v>2881.56</v>
      </c>
    </row>
    <row r="156" spans="1:9" x14ac:dyDescent="0.3">
      <c r="A156" s="253" t="s">
        <v>552</v>
      </c>
      <c r="B156" s="68" t="s">
        <v>758</v>
      </c>
      <c r="C156" s="150">
        <v>11</v>
      </c>
      <c r="D156" s="60">
        <v>180</v>
      </c>
      <c r="E156" s="61" t="s">
        <v>320</v>
      </c>
      <c r="F156" s="30"/>
      <c r="G156" s="30"/>
      <c r="H156" s="15">
        <f t="shared" si="5"/>
        <v>212.4</v>
      </c>
      <c r="I156" s="15">
        <f t="shared" si="6"/>
        <v>2336.4</v>
      </c>
    </row>
    <row r="157" spans="1:9" x14ac:dyDescent="0.3">
      <c r="A157" s="253" t="s">
        <v>553</v>
      </c>
      <c r="B157" s="68" t="s">
        <v>923</v>
      </c>
      <c r="C157" s="19">
        <v>2682</v>
      </c>
      <c r="D157" s="60">
        <v>91</v>
      </c>
      <c r="E157" s="61" t="s">
        <v>322</v>
      </c>
      <c r="F157" s="30"/>
      <c r="G157" s="30"/>
      <c r="H157" s="15">
        <f t="shared" si="5"/>
        <v>107.38</v>
      </c>
      <c r="I157" s="15">
        <f t="shared" si="6"/>
        <v>287993.15999999997</v>
      </c>
    </row>
    <row r="158" spans="1:9" x14ac:dyDescent="0.3">
      <c r="A158" s="253" t="s">
        <v>554</v>
      </c>
      <c r="B158" s="68" t="s">
        <v>924</v>
      </c>
      <c r="C158" s="150">
        <v>120</v>
      </c>
      <c r="D158" s="60">
        <v>115</v>
      </c>
      <c r="E158" s="61" t="s">
        <v>324</v>
      </c>
      <c r="F158" s="30"/>
      <c r="G158" s="30"/>
      <c r="H158" s="15">
        <f t="shared" si="5"/>
        <v>135.69999999999999</v>
      </c>
      <c r="I158" s="15">
        <f t="shared" si="6"/>
        <v>16283.999999999998</v>
      </c>
    </row>
    <row r="159" spans="1:9" x14ac:dyDescent="0.3">
      <c r="A159" s="253" t="s">
        <v>555</v>
      </c>
      <c r="B159" s="68" t="s">
        <v>761</v>
      </c>
      <c r="C159" s="150">
        <v>368</v>
      </c>
      <c r="D159" s="60">
        <v>111</v>
      </c>
      <c r="E159" s="61" t="s">
        <v>326</v>
      </c>
      <c r="F159" s="30"/>
      <c r="G159" s="30"/>
      <c r="H159" s="15">
        <f t="shared" si="5"/>
        <v>130.97999999999999</v>
      </c>
      <c r="I159" s="15">
        <f t="shared" si="6"/>
        <v>48200.639999999999</v>
      </c>
    </row>
    <row r="160" spans="1:9" x14ac:dyDescent="0.3">
      <c r="A160" s="253" t="s">
        <v>556</v>
      </c>
      <c r="B160" s="68" t="s">
        <v>926</v>
      </c>
      <c r="C160" s="150">
        <v>95</v>
      </c>
      <c r="D160" s="60">
        <v>125</v>
      </c>
      <c r="E160" s="61" t="s">
        <v>329</v>
      </c>
      <c r="F160" s="30"/>
      <c r="G160" s="30"/>
      <c r="H160" s="15">
        <f t="shared" si="5"/>
        <v>147.5</v>
      </c>
      <c r="I160" s="15">
        <f t="shared" si="6"/>
        <v>14012.5</v>
      </c>
    </row>
    <row r="161" spans="1:9" x14ac:dyDescent="0.3">
      <c r="A161" s="253" t="s">
        <v>557</v>
      </c>
      <c r="B161" s="68" t="s">
        <v>764</v>
      </c>
      <c r="C161" s="150">
        <v>530</v>
      </c>
      <c r="D161" s="60">
        <v>76</v>
      </c>
      <c r="E161" s="61" t="s">
        <v>331</v>
      </c>
      <c r="F161" s="30"/>
      <c r="G161" s="30"/>
      <c r="H161" s="15">
        <f t="shared" si="5"/>
        <v>89.68</v>
      </c>
      <c r="I161" s="15">
        <f t="shared" si="6"/>
        <v>47530.400000000001</v>
      </c>
    </row>
    <row r="162" spans="1:9" x14ac:dyDescent="0.3">
      <c r="A162" s="253" t="s">
        <v>558</v>
      </c>
      <c r="B162" s="68" t="s">
        <v>927</v>
      </c>
      <c r="C162" s="150">
        <v>55</v>
      </c>
      <c r="D162" s="60">
        <v>200</v>
      </c>
      <c r="E162" s="61" t="s">
        <v>333</v>
      </c>
      <c r="F162" s="30"/>
      <c r="G162" s="30"/>
      <c r="H162" s="15">
        <f t="shared" si="5"/>
        <v>236</v>
      </c>
      <c r="I162" s="15">
        <f t="shared" si="6"/>
        <v>12980</v>
      </c>
    </row>
    <row r="163" spans="1:9" x14ac:dyDescent="0.3">
      <c r="A163" s="253" t="s">
        <v>559</v>
      </c>
      <c r="B163" s="68" t="s">
        <v>928</v>
      </c>
      <c r="C163" s="150">
        <v>2</v>
      </c>
      <c r="D163" s="60">
        <v>196</v>
      </c>
      <c r="E163" s="61" t="s">
        <v>335</v>
      </c>
      <c r="F163" s="30"/>
      <c r="G163" s="30"/>
      <c r="H163" s="15">
        <f t="shared" si="5"/>
        <v>231.28</v>
      </c>
      <c r="I163" s="15">
        <f t="shared" si="6"/>
        <v>462.56</v>
      </c>
    </row>
    <row r="164" spans="1:9" x14ac:dyDescent="0.3">
      <c r="A164" s="253" t="s">
        <v>560</v>
      </c>
      <c r="B164" s="68" t="s">
        <v>929</v>
      </c>
      <c r="C164" s="150">
        <v>246</v>
      </c>
      <c r="D164" s="60">
        <v>133</v>
      </c>
      <c r="E164" s="61" t="s">
        <v>337</v>
      </c>
      <c r="F164" s="30"/>
      <c r="G164" s="30"/>
      <c r="H164" s="15">
        <f t="shared" si="5"/>
        <v>156.94</v>
      </c>
      <c r="I164" s="15">
        <f t="shared" si="6"/>
        <v>38607.24</v>
      </c>
    </row>
    <row r="165" spans="1:9" x14ac:dyDescent="0.3">
      <c r="A165" s="253" t="s">
        <v>561</v>
      </c>
      <c r="B165" s="68" t="s">
        <v>930</v>
      </c>
      <c r="C165" s="150">
        <v>3600</v>
      </c>
      <c r="D165" s="60">
        <v>38</v>
      </c>
      <c r="E165" s="61" t="s">
        <v>339</v>
      </c>
      <c r="F165" s="30"/>
      <c r="G165" s="30"/>
      <c r="H165" s="15">
        <f t="shared" si="5"/>
        <v>44.84</v>
      </c>
      <c r="I165" s="15">
        <f t="shared" si="6"/>
        <v>161424</v>
      </c>
    </row>
    <row r="166" spans="1:9" x14ac:dyDescent="0.3">
      <c r="A166" s="253" t="s">
        <v>562</v>
      </c>
      <c r="B166" s="68" t="s">
        <v>1165</v>
      </c>
      <c r="C166" s="150">
        <v>12</v>
      </c>
      <c r="D166" s="60">
        <v>1100</v>
      </c>
      <c r="E166" s="61" t="s">
        <v>341</v>
      </c>
      <c r="F166" s="30"/>
      <c r="G166" s="30"/>
      <c r="H166" s="15">
        <f t="shared" si="5"/>
        <v>1298</v>
      </c>
      <c r="I166" s="15">
        <f t="shared" si="6"/>
        <v>15576</v>
      </c>
    </row>
    <row r="167" spans="1:9" x14ac:dyDescent="0.3">
      <c r="A167" s="253" t="s">
        <v>563</v>
      </c>
      <c r="B167" s="68" t="s">
        <v>770</v>
      </c>
      <c r="C167" s="150">
        <v>575</v>
      </c>
      <c r="D167" s="60">
        <v>41</v>
      </c>
      <c r="E167" s="61" t="s">
        <v>343</v>
      </c>
      <c r="F167" s="30"/>
      <c r="G167" s="30"/>
      <c r="H167" s="15">
        <f t="shared" si="5"/>
        <v>48.38</v>
      </c>
      <c r="I167" s="15">
        <f t="shared" si="6"/>
        <v>27818.5</v>
      </c>
    </row>
    <row r="168" spans="1:9" x14ac:dyDescent="0.3">
      <c r="A168" s="253" t="s">
        <v>564</v>
      </c>
      <c r="B168" s="68" t="s">
        <v>771</v>
      </c>
      <c r="C168" s="150">
        <v>532</v>
      </c>
      <c r="D168" s="60">
        <v>48</v>
      </c>
      <c r="E168" s="61" t="s">
        <v>345</v>
      </c>
      <c r="F168" s="30"/>
      <c r="G168" s="30"/>
      <c r="H168" s="15">
        <f t="shared" si="5"/>
        <v>56.64</v>
      </c>
      <c r="I168" s="15">
        <f t="shared" si="6"/>
        <v>30132.48</v>
      </c>
    </row>
    <row r="169" spans="1:9" x14ac:dyDescent="0.3">
      <c r="A169" s="253" t="s">
        <v>565</v>
      </c>
      <c r="B169" s="68" t="s">
        <v>932</v>
      </c>
      <c r="C169" s="150">
        <v>210</v>
      </c>
      <c r="D169" s="60">
        <v>191</v>
      </c>
      <c r="E169" s="61" t="s">
        <v>347</v>
      </c>
      <c r="F169" s="30"/>
      <c r="G169" s="30"/>
      <c r="H169" s="15">
        <f t="shared" si="5"/>
        <v>225.38</v>
      </c>
      <c r="I169" s="15">
        <f t="shared" si="6"/>
        <v>47329.799999999996</v>
      </c>
    </row>
    <row r="170" spans="1:9" x14ac:dyDescent="0.3">
      <c r="A170" s="253" t="s">
        <v>566</v>
      </c>
      <c r="B170" s="68" t="s">
        <v>773</v>
      </c>
      <c r="C170" s="150">
        <v>7770</v>
      </c>
      <c r="D170" s="60">
        <v>26</v>
      </c>
      <c r="E170" s="61" t="s">
        <v>349</v>
      </c>
      <c r="F170" s="30"/>
      <c r="G170" s="30"/>
      <c r="H170" s="15">
        <f t="shared" si="5"/>
        <v>30.68</v>
      </c>
      <c r="I170" s="15">
        <f t="shared" si="6"/>
        <v>238383.6</v>
      </c>
    </row>
    <row r="171" spans="1:9" x14ac:dyDescent="0.3">
      <c r="A171" s="253" t="s">
        <v>567</v>
      </c>
      <c r="B171" s="67" t="s">
        <v>775</v>
      </c>
      <c r="C171" s="151">
        <v>1</v>
      </c>
      <c r="D171" s="30"/>
      <c r="E171" s="31" t="s">
        <v>353</v>
      </c>
      <c r="F171" s="30"/>
      <c r="G171" s="30"/>
      <c r="H171" s="15">
        <f t="shared" si="5"/>
        <v>0</v>
      </c>
      <c r="I171" s="15">
        <f t="shared" si="6"/>
        <v>0</v>
      </c>
    </row>
    <row r="172" spans="1:9" x14ac:dyDescent="0.3">
      <c r="A172" s="253" t="s">
        <v>568</v>
      </c>
      <c r="B172" s="67" t="s">
        <v>910</v>
      </c>
      <c r="C172" s="19">
        <v>937</v>
      </c>
      <c r="D172" s="13">
        <v>350</v>
      </c>
      <c r="E172" s="14" t="s">
        <v>296</v>
      </c>
      <c r="F172" s="30"/>
      <c r="G172" s="30"/>
      <c r="H172" s="15">
        <f t="shared" si="5"/>
        <v>413</v>
      </c>
      <c r="I172" s="15">
        <f>C172*H172</f>
        <v>386981</v>
      </c>
    </row>
    <row r="173" spans="1:9" x14ac:dyDescent="0.3">
      <c r="A173" s="253" t="s">
        <v>569</v>
      </c>
      <c r="B173" s="67" t="s">
        <v>911</v>
      </c>
      <c r="C173" s="19">
        <v>1750</v>
      </c>
      <c r="D173" s="13">
        <v>37</v>
      </c>
      <c r="E173" s="14" t="s">
        <v>298</v>
      </c>
      <c r="F173" s="30"/>
      <c r="G173" s="30"/>
      <c r="H173" s="15">
        <f t="shared" si="5"/>
        <v>43.66</v>
      </c>
      <c r="I173" s="15">
        <f>C173*H173</f>
        <v>76405</v>
      </c>
    </row>
    <row r="174" spans="1:9" x14ac:dyDescent="0.3">
      <c r="A174" s="253" t="s">
        <v>570</v>
      </c>
      <c r="B174" s="67" t="s">
        <v>912</v>
      </c>
      <c r="C174" s="19">
        <v>890</v>
      </c>
      <c r="D174" s="13">
        <v>250</v>
      </c>
      <c r="E174" s="14" t="s">
        <v>300</v>
      </c>
      <c r="F174" s="30"/>
      <c r="G174" s="30"/>
      <c r="H174" s="15">
        <f t="shared" si="5"/>
        <v>295</v>
      </c>
      <c r="I174" s="15">
        <f>C174*H174</f>
        <v>262550</v>
      </c>
    </row>
    <row r="175" spans="1:9" x14ac:dyDescent="0.3">
      <c r="A175" s="253" t="s">
        <v>571</v>
      </c>
      <c r="B175" s="67" t="s">
        <v>913</v>
      </c>
      <c r="C175" s="19">
        <v>3000</v>
      </c>
      <c r="D175" s="13">
        <v>67</v>
      </c>
      <c r="E175" s="14" t="s">
        <v>302</v>
      </c>
      <c r="F175" s="30"/>
      <c r="G175" s="30"/>
      <c r="H175" s="15">
        <f t="shared" si="5"/>
        <v>79.06</v>
      </c>
      <c r="I175" s="15">
        <f>C175*H175</f>
        <v>237180</v>
      </c>
    </row>
    <row r="176" spans="1:9" x14ac:dyDescent="0.3">
      <c r="A176" s="253" t="s">
        <v>572</v>
      </c>
      <c r="B176" s="67" t="s">
        <v>890</v>
      </c>
      <c r="C176" s="19">
        <v>295</v>
      </c>
      <c r="D176" s="13">
        <v>235</v>
      </c>
      <c r="E176" s="14" t="s">
        <v>255</v>
      </c>
      <c r="F176" s="30"/>
      <c r="G176" s="30"/>
      <c r="H176" s="15">
        <f t="shared" si="5"/>
        <v>277.3</v>
      </c>
      <c r="I176" s="15">
        <f>C176*H176</f>
        <v>81803.5</v>
      </c>
    </row>
    <row r="177" spans="1:9" x14ac:dyDescent="0.3">
      <c r="A177" s="253" t="s">
        <v>573</v>
      </c>
      <c r="B177" s="201" t="s">
        <v>1112</v>
      </c>
      <c r="C177" s="150">
        <v>2</v>
      </c>
      <c r="D177" s="250">
        <v>471.56</v>
      </c>
      <c r="E177" s="251"/>
      <c r="F177" s="30" t="s">
        <v>1126</v>
      </c>
      <c r="G177" s="30" t="s">
        <v>1127</v>
      </c>
      <c r="H177" s="15">
        <f t="shared" si="5"/>
        <v>556.44079999999997</v>
      </c>
      <c r="I177" s="15">
        <f>H177+D177*C177</f>
        <v>1499.5608</v>
      </c>
    </row>
    <row r="178" spans="1:9" x14ac:dyDescent="0.3">
      <c r="A178" s="253" t="s">
        <v>574</v>
      </c>
      <c r="B178" s="67" t="s">
        <v>886</v>
      </c>
      <c r="C178" s="12">
        <v>7889</v>
      </c>
      <c r="D178" s="13">
        <v>323</v>
      </c>
      <c r="E178" s="14" t="s">
        <v>245</v>
      </c>
      <c r="F178" s="30"/>
      <c r="G178" s="30"/>
      <c r="H178" s="15">
        <f t="shared" si="5"/>
        <v>381.14</v>
      </c>
      <c r="I178" s="15">
        <f>C178*H178</f>
        <v>3006813.46</v>
      </c>
    </row>
    <row r="179" spans="1:9" ht="49.5" x14ac:dyDescent="0.3">
      <c r="A179" s="253" t="s">
        <v>575</v>
      </c>
      <c r="B179" s="201" t="s">
        <v>1090</v>
      </c>
      <c r="C179" s="150">
        <v>90</v>
      </c>
      <c r="D179" s="15">
        <v>448.5</v>
      </c>
      <c r="E179" s="61"/>
      <c r="F179" s="30" t="s">
        <v>1034</v>
      </c>
      <c r="G179" s="30"/>
      <c r="H179" s="15">
        <f t="shared" si="5"/>
        <v>529.23</v>
      </c>
      <c r="I179" s="15">
        <f t="shared" ref="I179:I205" si="7">H179+D179*C179</f>
        <v>40894.230000000003</v>
      </c>
    </row>
    <row r="180" spans="1:9" x14ac:dyDescent="0.3">
      <c r="A180" s="253" t="s">
        <v>576</v>
      </c>
      <c r="B180" s="201" t="s">
        <v>1091</v>
      </c>
      <c r="C180" s="150">
        <v>60</v>
      </c>
      <c r="D180" s="250">
        <v>28892</v>
      </c>
      <c r="E180" s="251"/>
      <c r="F180" s="30" t="s">
        <v>1093</v>
      </c>
      <c r="G180" s="30" t="s">
        <v>1142</v>
      </c>
      <c r="H180" s="15">
        <f t="shared" si="5"/>
        <v>34092.559999999998</v>
      </c>
      <c r="I180" s="15">
        <f t="shared" si="7"/>
        <v>1767612.56</v>
      </c>
    </row>
    <row r="181" spans="1:9" x14ac:dyDescent="0.3">
      <c r="A181" s="253" t="s">
        <v>577</v>
      </c>
      <c r="B181" s="201" t="s">
        <v>1092</v>
      </c>
      <c r="C181" s="150">
        <v>60</v>
      </c>
      <c r="D181" s="250">
        <v>4546</v>
      </c>
      <c r="E181" s="251"/>
      <c r="F181" s="30" t="s">
        <v>1093</v>
      </c>
      <c r="G181" s="30" t="s">
        <v>1142</v>
      </c>
      <c r="H181" s="15">
        <f t="shared" si="5"/>
        <v>5364.28</v>
      </c>
      <c r="I181" s="15">
        <f t="shared" si="7"/>
        <v>278124.28000000003</v>
      </c>
    </row>
    <row r="182" spans="1:9" ht="33" x14ac:dyDescent="0.3">
      <c r="A182" s="253" t="s">
        <v>578</v>
      </c>
      <c r="B182" s="201" t="s">
        <v>1094</v>
      </c>
      <c r="C182" s="150">
        <v>17</v>
      </c>
      <c r="D182" s="250">
        <v>170841.42</v>
      </c>
      <c r="E182" s="251"/>
      <c r="F182" s="30" t="s">
        <v>1095</v>
      </c>
      <c r="G182" s="30" t="s">
        <v>1142</v>
      </c>
      <c r="H182" s="15">
        <f t="shared" si="5"/>
        <v>201592.87560000003</v>
      </c>
      <c r="I182" s="15">
        <f t="shared" si="7"/>
        <v>3105897.0156</v>
      </c>
    </row>
    <row r="183" spans="1:9" x14ac:dyDescent="0.3">
      <c r="A183" s="253" t="s">
        <v>579</v>
      </c>
      <c r="B183" s="201" t="s">
        <v>1097</v>
      </c>
      <c r="C183" s="150">
        <v>16</v>
      </c>
      <c r="D183" s="250">
        <v>29981.17</v>
      </c>
      <c r="E183" s="251"/>
      <c r="F183" s="30" t="s">
        <v>1096</v>
      </c>
      <c r="G183" s="30" t="s">
        <v>1142</v>
      </c>
      <c r="H183" s="15">
        <f t="shared" si="5"/>
        <v>35377.780599999998</v>
      </c>
      <c r="I183" s="15">
        <f t="shared" si="7"/>
        <v>515076.50059999997</v>
      </c>
    </row>
    <row r="184" spans="1:9" x14ac:dyDescent="0.3">
      <c r="A184" s="253" t="s">
        <v>580</v>
      </c>
      <c r="B184" s="201" t="s">
        <v>1104</v>
      </c>
      <c r="C184" s="150">
        <v>16</v>
      </c>
      <c r="D184" s="250">
        <v>4968</v>
      </c>
      <c r="E184" s="251"/>
      <c r="F184" s="30" t="s">
        <v>1096</v>
      </c>
      <c r="G184" s="30" t="s">
        <v>1142</v>
      </c>
      <c r="H184" s="15">
        <f t="shared" si="5"/>
        <v>5862.24</v>
      </c>
      <c r="I184" s="15">
        <f t="shared" si="7"/>
        <v>85350.24</v>
      </c>
    </row>
    <row r="185" spans="1:9" ht="33" x14ac:dyDescent="0.3">
      <c r="A185" s="253" t="s">
        <v>581</v>
      </c>
      <c r="B185" s="201" t="s">
        <v>1098</v>
      </c>
      <c r="C185" s="150">
        <v>24</v>
      </c>
      <c r="D185" s="250">
        <v>51175</v>
      </c>
      <c r="E185" s="251"/>
      <c r="F185" s="30" t="s">
        <v>1096</v>
      </c>
      <c r="G185" s="30" t="s">
        <v>1142</v>
      </c>
      <c r="H185" s="15">
        <f t="shared" si="5"/>
        <v>60386.5</v>
      </c>
      <c r="I185" s="15">
        <f t="shared" si="7"/>
        <v>1288586.5</v>
      </c>
    </row>
    <row r="186" spans="1:9" ht="33" x14ac:dyDescent="0.3">
      <c r="A186" s="253" t="s">
        <v>582</v>
      </c>
      <c r="B186" s="201" t="s">
        <v>1099</v>
      </c>
      <c r="C186" s="150">
        <v>2</v>
      </c>
      <c r="D186" s="250">
        <v>114425</v>
      </c>
      <c r="E186" s="251"/>
      <c r="F186" s="30" t="s">
        <v>1096</v>
      </c>
      <c r="G186" s="30" t="s">
        <v>1142</v>
      </c>
      <c r="H186" s="15">
        <f t="shared" si="5"/>
        <v>135021.5</v>
      </c>
      <c r="I186" s="15">
        <f t="shared" si="7"/>
        <v>363871.5</v>
      </c>
    </row>
    <row r="187" spans="1:9" ht="33" x14ac:dyDescent="0.3">
      <c r="A187" s="253" t="s">
        <v>583</v>
      </c>
      <c r="B187" s="201" t="s">
        <v>1100</v>
      </c>
      <c r="C187" s="150">
        <v>5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707146.5</v>
      </c>
    </row>
    <row r="188" spans="1:9" x14ac:dyDescent="0.3">
      <c r="A188" s="253" t="s">
        <v>584</v>
      </c>
      <c r="B188" s="201" t="s">
        <v>1103</v>
      </c>
      <c r="C188" s="150">
        <v>1</v>
      </c>
      <c r="D188" s="250">
        <v>178656</v>
      </c>
      <c r="E188" s="251"/>
      <c r="F188" s="30" t="s">
        <v>1096</v>
      </c>
      <c r="G188" s="30" t="s">
        <v>1142</v>
      </c>
      <c r="H188" s="15">
        <f t="shared" si="5"/>
        <v>210814.07999999999</v>
      </c>
      <c r="I188" s="15">
        <f t="shared" si="7"/>
        <v>389470.07999999996</v>
      </c>
    </row>
    <row r="189" spans="1:9" x14ac:dyDescent="0.3">
      <c r="A189" s="253" t="s">
        <v>585</v>
      </c>
      <c r="B189" s="201" t="s">
        <v>1107</v>
      </c>
      <c r="C189" s="150">
        <v>1</v>
      </c>
      <c r="D189" s="250">
        <v>10945</v>
      </c>
      <c r="E189" s="251"/>
      <c r="F189" s="30" t="s">
        <v>1096</v>
      </c>
      <c r="G189" s="30" t="s">
        <v>1142</v>
      </c>
      <c r="H189" s="15">
        <f t="shared" si="5"/>
        <v>12915.1</v>
      </c>
      <c r="I189" s="15">
        <f t="shared" si="7"/>
        <v>23860.1</v>
      </c>
    </row>
    <row r="190" spans="1:9" x14ac:dyDescent="0.3">
      <c r="A190" s="253" t="s">
        <v>586</v>
      </c>
      <c r="B190" s="201" t="s">
        <v>1111</v>
      </c>
      <c r="C190" s="150">
        <v>2</v>
      </c>
      <c r="D190" s="250">
        <v>450</v>
      </c>
      <c r="E190" s="251"/>
      <c r="F190" s="30" t="s">
        <v>1126</v>
      </c>
      <c r="G190" s="30" t="s">
        <v>1127</v>
      </c>
      <c r="H190" s="15">
        <f t="shared" si="5"/>
        <v>531</v>
      </c>
      <c r="I190" s="15">
        <f t="shared" si="7"/>
        <v>1431</v>
      </c>
    </row>
    <row r="191" spans="1:9" x14ac:dyDescent="0.3">
      <c r="A191" s="253" t="s">
        <v>587</v>
      </c>
      <c r="B191" s="201" t="s">
        <v>1113</v>
      </c>
      <c r="C191" s="150">
        <v>2</v>
      </c>
      <c r="D191" s="250">
        <v>330</v>
      </c>
      <c r="E191" s="251"/>
      <c r="F191" s="30" t="s">
        <v>1126</v>
      </c>
      <c r="G191" s="30" t="s">
        <v>1127</v>
      </c>
      <c r="H191" s="15">
        <f t="shared" si="5"/>
        <v>389.4</v>
      </c>
      <c r="I191" s="15">
        <f t="shared" si="7"/>
        <v>1049.4000000000001</v>
      </c>
    </row>
    <row r="192" spans="1:9" x14ac:dyDescent="0.3">
      <c r="A192" s="253" t="s">
        <v>588</v>
      </c>
      <c r="B192" s="201" t="s">
        <v>1114</v>
      </c>
      <c r="C192" s="150">
        <v>2</v>
      </c>
      <c r="D192" s="250">
        <v>185.46</v>
      </c>
      <c r="E192" s="251"/>
      <c r="F192" s="30" t="s">
        <v>1126</v>
      </c>
      <c r="G192" s="30" t="s">
        <v>1127</v>
      </c>
      <c r="H192" s="15">
        <f t="shared" si="5"/>
        <v>218.84280000000001</v>
      </c>
      <c r="I192" s="15">
        <f t="shared" si="7"/>
        <v>589.76279999999997</v>
      </c>
    </row>
    <row r="193" spans="1:9" x14ac:dyDescent="0.3">
      <c r="A193" s="253" t="s">
        <v>589</v>
      </c>
      <c r="B193" s="201" t="s">
        <v>1115</v>
      </c>
      <c r="C193" s="150">
        <v>2</v>
      </c>
      <c r="D193" s="60">
        <v>127.1</v>
      </c>
      <c r="E193" s="61"/>
      <c r="F193" s="30" t="s">
        <v>1126</v>
      </c>
      <c r="G193" s="30" t="s">
        <v>1127</v>
      </c>
      <c r="H193" s="15">
        <f t="shared" si="5"/>
        <v>149.97799999999998</v>
      </c>
      <c r="I193" s="15">
        <f t="shared" si="7"/>
        <v>404.178</v>
      </c>
    </row>
    <row r="194" spans="1:9" x14ac:dyDescent="0.3">
      <c r="A194" s="253" t="s">
        <v>590</v>
      </c>
      <c r="B194" s="201" t="s">
        <v>1116</v>
      </c>
      <c r="C194" s="150">
        <v>2</v>
      </c>
      <c r="D194" s="60">
        <v>52.48</v>
      </c>
      <c r="E194" s="61"/>
      <c r="F194" s="30" t="s">
        <v>1126</v>
      </c>
      <c r="G194" s="30" t="s">
        <v>1127</v>
      </c>
      <c r="H194" s="15">
        <f t="shared" si="5"/>
        <v>61.926399999999994</v>
      </c>
      <c r="I194" s="15">
        <f t="shared" si="7"/>
        <v>166.88639999999998</v>
      </c>
    </row>
    <row r="195" spans="1:9" x14ac:dyDescent="0.3">
      <c r="A195" s="253" t="s">
        <v>1077</v>
      </c>
      <c r="B195" s="201" t="s">
        <v>1117</v>
      </c>
      <c r="C195" s="150">
        <v>2</v>
      </c>
      <c r="D195" s="60">
        <v>400</v>
      </c>
      <c r="E195" s="61"/>
      <c r="F195" s="30" t="s">
        <v>1126</v>
      </c>
      <c r="G195" s="30" t="s">
        <v>1127</v>
      </c>
      <c r="H195" s="15">
        <f t="shared" si="5"/>
        <v>472</v>
      </c>
      <c r="I195" s="15">
        <f t="shared" si="7"/>
        <v>1272</v>
      </c>
    </row>
    <row r="196" spans="1:9" x14ac:dyDescent="0.3">
      <c r="A196" s="253" t="s">
        <v>1078</v>
      </c>
      <c r="B196" s="201" t="s">
        <v>1118</v>
      </c>
      <c r="C196" s="150">
        <v>2</v>
      </c>
      <c r="D196" s="60">
        <v>634.72</v>
      </c>
      <c r="E196" s="61"/>
      <c r="F196" s="30" t="s">
        <v>1126</v>
      </c>
      <c r="G196" s="30" t="s">
        <v>1127</v>
      </c>
      <c r="H196" s="15">
        <f t="shared" si="5"/>
        <v>748.96960000000001</v>
      </c>
      <c r="I196" s="15">
        <f t="shared" si="7"/>
        <v>2018.4096</v>
      </c>
    </row>
    <row r="197" spans="1:9" x14ac:dyDescent="0.3">
      <c r="A197" s="253" t="s">
        <v>1079</v>
      </c>
      <c r="B197" s="201" t="s">
        <v>1119</v>
      </c>
      <c r="C197" s="150">
        <v>2</v>
      </c>
      <c r="D197" s="60">
        <v>650.85</v>
      </c>
      <c r="E197" s="61"/>
      <c r="F197" s="30" t="s">
        <v>1126</v>
      </c>
      <c r="G197" s="30" t="s">
        <v>1127</v>
      </c>
      <c r="H197" s="15">
        <f t="shared" si="5"/>
        <v>768.00300000000004</v>
      </c>
      <c r="I197" s="15">
        <f t="shared" si="7"/>
        <v>2069.703</v>
      </c>
    </row>
    <row r="198" spans="1:9" x14ac:dyDescent="0.3">
      <c r="A198" s="253" t="s">
        <v>1080</v>
      </c>
      <c r="B198" s="201" t="s">
        <v>1120</v>
      </c>
      <c r="C198" s="150">
        <v>2</v>
      </c>
      <c r="D198" s="60">
        <v>142.5</v>
      </c>
      <c r="E198" s="61"/>
      <c r="F198" s="30" t="s">
        <v>1126</v>
      </c>
      <c r="G198" s="30" t="s">
        <v>1127</v>
      </c>
      <c r="H198" s="15">
        <f t="shared" si="5"/>
        <v>168.15</v>
      </c>
      <c r="I198" s="15">
        <f t="shared" si="7"/>
        <v>453.15</v>
      </c>
    </row>
    <row r="199" spans="1:9" x14ac:dyDescent="0.3">
      <c r="A199" s="253" t="s">
        <v>1081</v>
      </c>
      <c r="B199" s="201" t="s">
        <v>1121</v>
      </c>
      <c r="C199" s="150">
        <v>2</v>
      </c>
      <c r="D199" s="60">
        <v>130.41</v>
      </c>
      <c r="E199" s="61"/>
      <c r="F199" s="30" t="s">
        <v>1126</v>
      </c>
      <c r="G199" s="30" t="s">
        <v>1127</v>
      </c>
      <c r="H199" s="15">
        <f t="shared" si="5"/>
        <v>153.88380000000001</v>
      </c>
      <c r="I199" s="15">
        <f t="shared" si="7"/>
        <v>414.7038</v>
      </c>
    </row>
    <row r="200" spans="1:9" x14ac:dyDescent="0.3">
      <c r="A200" s="253" t="s">
        <v>1082</v>
      </c>
      <c r="B200" s="201" t="s">
        <v>1122</v>
      </c>
      <c r="C200" s="150">
        <v>2</v>
      </c>
      <c r="D200" s="60">
        <v>116.25</v>
      </c>
      <c r="E200" s="61"/>
      <c r="F200" s="30" t="s">
        <v>1126</v>
      </c>
      <c r="G200" s="30" t="s">
        <v>1127</v>
      </c>
      <c r="H200" s="15">
        <f t="shared" ref="H200:H204" si="8">D200*0.18+D200</f>
        <v>137.17500000000001</v>
      </c>
      <c r="I200" s="15">
        <f t="shared" si="7"/>
        <v>369.67500000000001</v>
      </c>
    </row>
    <row r="201" spans="1:9" x14ac:dyDescent="0.3">
      <c r="A201" s="253" t="s">
        <v>1129</v>
      </c>
      <c r="B201" s="201" t="s">
        <v>1128</v>
      </c>
      <c r="C201" s="150">
        <v>1</v>
      </c>
      <c r="D201" s="60">
        <v>650</v>
      </c>
      <c r="E201" s="61"/>
      <c r="F201" s="30" t="s">
        <v>1126</v>
      </c>
      <c r="G201" s="30" t="s">
        <v>1127</v>
      </c>
      <c r="H201" s="15">
        <f t="shared" si="8"/>
        <v>767</v>
      </c>
      <c r="I201" s="15">
        <f t="shared" si="7"/>
        <v>1417</v>
      </c>
    </row>
    <row r="202" spans="1:9" x14ac:dyDescent="0.3">
      <c r="A202" s="253" t="s">
        <v>1130</v>
      </c>
      <c r="B202" s="201" t="s">
        <v>1123</v>
      </c>
      <c r="C202" s="150">
        <v>2</v>
      </c>
      <c r="D202" s="60">
        <v>470</v>
      </c>
      <c r="E202" s="61"/>
      <c r="F202" s="30" t="s">
        <v>1126</v>
      </c>
      <c r="G202" s="30" t="s">
        <v>1127</v>
      </c>
      <c r="H202" s="15">
        <f t="shared" si="8"/>
        <v>554.6</v>
      </c>
      <c r="I202" s="15">
        <f t="shared" si="7"/>
        <v>1494.6</v>
      </c>
    </row>
    <row r="203" spans="1:9" x14ac:dyDescent="0.3">
      <c r="A203" s="253" t="s">
        <v>1131</v>
      </c>
      <c r="B203" s="201" t="s">
        <v>1124</v>
      </c>
      <c r="C203" s="150">
        <v>1</v>
      </c>
      <c r="D203" s="60">
        <v>825.15</v>
      </c>
      <c r="E203" s="61"/>
      <c r="F203" s="30" t="s">
        <v>1126</v>
      </c>
      <c r="G203" s="30" t="s">
        <v>1127</v>
      </c>
      <c r="H203" s="15">
        <f t="shared" si="8"/>
        <v>973.67699999999991</v>
      </c>
      <c r="I203" s="15">
        <f t="shared" si="7"/>
        <v>1798.8269999999998</v>
      </c>
    </row>
    <row r="204" spans="1:9" x14ac:dyDescent="0.3">
      <c r="A204" s="253" t="s">
        <v>1132</v>
      </c>
      <c r="B204" s="201" t="s">
        <v>1125</v>
      </c>
      <c r="C204" s="150">
        <v>1</v>
      </c>
      <c r="D204" s="60">
        <v>540</v>
      </c>
      <c r="E204" s="61"/>
      <c r="F204" s="30" t="s">
        <v>1126</v>
      </c>
      <c r="G204" s="30" t="s">
        <v>1127</v>
      </c>
      <c r="H204" s="15">
        <f t="shared" si="8"/>
        <v>637.20000000000005</v>
      </c>
      <c r="I204" s="15">
        <f t="shared" si="7"/>
        <v>1177.2</v>
      </c>
    </row>
    <row r="205" spans="1:9" ht="33" x14ac:dyDescent="0.3">
      <c r="A205" s="253" t="s">
        <v>1133</v>
      </c>
      <c r="B205" s="57" t="s">
        <v>1145</v>
      </c>
      <c r="C205" s="56">
        <v>500</v>
      </c>
      <c r="D205" s="60">
        <v>38890</v>
      </c>
      <c r="E205" s="61"/>
      <c r="F205" s="30" t="s">
        <v>1146</v>
      </c>
      <c r="G205" s="30" t="s">
        <v>1127</v>
      </c>
      <c r="H205" s="15">
        <f>D205*0.18+D205</f>
        <v>45890.2</v>
      </c>
      <c r="I205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43307086614173229" right="0.19685039370078741" top="0.74803149606299213" bottom="0.74803149606299213" header="0.31496062992125984" footer="0.31496062992125984"/>
  <pageSetup scale="70" orientation="landscape" r:id="rId1"/>
  <headerFoot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D15" sqref="D15"/>
    </sheetView>
  </sheetViews>
  <sheetFormatPr baseColWidth="10" defaultRowHeight="16.5" x14ac:dyDescent="0.3"/>
  <cols>
    <col min="1" max="1" width="4.42578125" style="54" customWidth="1"/>
    <col min="2" max="2" width="44.140625" style="54" customWidth="1"/>
    <col min="3" max="3" width="27.28515625" style="54" customWidth="1"/>
    <col min="4" max="4" width="25.5703125" style="54" customWidth="1"/>
    <col min="5" max="5" width="18.285156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379" t="s">
        <v>1148</v>
      </c>
      <c r="B1" s="379"/>
      <c r="C1" s="379"/>
      <c r="D1" s="379"/>
      <c r="E1" s="379"/>
      <c r="F1" s="379"/>
      <c r="G1" s="379"/>
      <c r="H1" s="379"/>
      <c r="I1" s="379"/>
    </row>
    <row r="2" spans="1:9" ht="18" x14ac:dyDescent="0.25">
      <c r="A2" s="392" t="s">
        <v>592</v>
      </c>
      <c r="B2" s="392"/>
      <c r="C2" s="392"/>
      <c r="D2" s="392"/>
      <c r="E2" s="392"/>
      <c r="F2" s="392"/>
      <c r="G2" s="392"/>
      <c r="H2" s="392"/>
      <c r="I2" s="392"/>
    </row>
    <row r="3" spans="1:9" ht="20.25" x14ac:dyDescent="0.3">
      <c r="A3" s="408" t="s">
        <v>953</v>
      </c>
      <c r="B3" s="408"/>
      <c r="C3" s="408"/>
      <c r="D3" s="408"/>
      <c r="E3" s="408"/>
      <c r="F3" s="408"/>
      <c r="G3" s="408"/>
      <c r="H3" s="408"/>
      <c r="I3" s="408"/>
    </row>
    <row r="4" spans="1:9" x14ac:dyDescent="0.3">
      <c r="A4" s="293"/>
      <c r="B4" s="293"/>
      <c r="C4" s="293"/>
      <c r="D4" s="293"/>
      <c r="E4" s="293"/>
      <c r="F4" s="183"/>
      <c r="G4" s="183"/>
      <c r="H4" s="293"/>
      <c r="I4" s="293"/>
    </row>
    <row r="5" spans="1:9" ht="18" x14ac:dyDescent="0.25">
      <c r="A5" s="405" t="s">
        <v>1167</v>
      </c>
      <c r="B5" s="392"/>
      <c r="C5" s="392"/>
      <c r="D5" s="392"/>
      <c r="E5" s="392"/>
      <c r="F5" s="392"/>
      <c r="G5" s="392"/>
      <c r="H5" s="392"/>
      <c r="I5" s="392"/>
    </row>
    <row r="6" spans="1:9" x14ac:dyDescent="0.3">
      <c r="B6" s="4"/>
      <c r="C6" s="4"/>
      <c r="D6" s="4"/>
      <c r="E6" s="4"/>
      <c r="F6" s="182"/>
      <c r="G6" s="182"/>
      <c r="H6" s="364"/>
      <c r="I6" s="364"/>
    </row>
    <row r="7" spans="1:9" ht="30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291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291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91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291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291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91" t="s">
        <v>408</v>
      </c>
      <c r="B13" s="201" t="s">
        <v>380</v>
      </c>
      <c r="C13" s="271">
        <v>2984</v>
      </c>
      <c r="D13" s="20">
        <v>35303.19</v>
      </c>
      <c r="E13" s="272" t="s">
        <v>12</v>
      </c>
      <c r="F13" s="154" t="s">
        <v>105</v>
      </c>
      <c r="G13" s="30"/>
      <c r="H13" s="15">
        <f t="shared" si="0"/>
        <v>41657.764200000005</v>
      </c>
      <c r="I13" s="15">
        <f t="shared" si="1"/>
        <v>124306768.37280002</v>
      </c>
    </row>
    <row r="14" spans="1:9" ht="18.75" x14ac:dyDescent="0.3">
      <c r="A14" s="291" t="s">
        <v>409</v>
      </c>
      <c r="B14" s="201" t="s">
        <v>381</v>
      </c>
      <c r="C14" s="271">
        <v>12673</v>
      </c>
      <c r="D14" s="20">
        <v>6149.9</v>
      </c>
      <c r="E14" s="21" t="s">
        <v>14</v>
      </c>
      <c r="F14" s="154" t="s">
        <v>105</v>
      </c>
      <c r="G14" s="30"/>
      <c r="H14" s="15">
        <f t="shared" si="0"/>
        <v>7256.8819999999996</v>
      </c>
      <c r="I14" s="15">
        <f t="shared" si="1"/>
        <v>91966465.585999995</v>
      </c>
    </row>
    <row r="15" spans="1:9" ht="18.75" x14ac:dyDescent="0.3">
      <c r="A15" s="291" t="s">
        <v>410</v>
      </c>
      <c r="B15" s="201" t="s">
        <v>15</v>
      </c>
      <c r="C15" s="271">
        <v>15653</v>
      </c>
      <c r="D15" s="20">
        <v>5102.82</v>
      </c>
      <c r="E15" s="21" t="s">
        <v>16</v>
      </c>
      <c r="F15" s="154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ht="18.75" x14ac:dyDescent="0.3">
      <c r="A16" s="291" t="s">
        <v>411</v>
      </c>
      <c r="B16" s="201" t="s">
        <v>382</v>
      </c>
      <c r="C16" s="271">
        <v>18765</v>
      </c>
      <c r="D16" s="20">
        <v>430.32</v>
      </c>
      <c r="E16" s="21" t="s">
        <v>18</v>
      </c>
      <c r="F16" s="154" t="s">
        <v>105</v>
      </c>
      <c r="G16" s="30"/>
      <c r="H16" s="15">
        <f t="shared" si="0"/>
        <v>507.77760000000001</v>
      </c>
      <c r="I16" s="15">
        <f t="shared" si="1"/>
        <v>9528446.6640000008</v>
      </c>
    </row>
    <row r="17" spans="1:9" ht="18.75" x14ac:dyDescent="0.3">
      <c r="A17" s="291" t="s">
        <v>412</v>
      </c>
      <c r="B17" s="201" t="s">
        <v>383</v>
      </c>
      <c r="C17" s="271">
        <v>2100</v>
      </c>
      <c r="D17" s="20">
        <v>1542.82</v>
      </c>
      <c r="E17" s="21" t="s">
        <v>20</v>
      </c>
      <c r="F17" s="154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ht="18.75" x14ac:dyDescent="0.3">
      <c r="A18" s="291" t="s">
        <v>413</v>
      </c>
      <c r="B18" s="201" t="s">
        <v>384</v>
      </c>
      <c r="C18" s="271">
        <v>271</v>
      </c>
      <c r="D18" s="20">
        <v>22546.82</v>
      </c>
      <c r="E18" s="21" t="s">
        <v>22</v>
      </c>
      <c r="F18" s="154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ht="18.75" x14ac:dyDescent="0.3">
      <c r="A19" s="291" t="s">
        <v>414</v>
      </c>
      <c r="B19" s="201" t="s">
        <v>385</v>
      </c>
      <c r="C19" s="271">
        <v>1489</v>
      </c>
      <c r="D19" s="20">
        <v>44500</v>
      </c>
      <c r="E19" s="21" t="s">
        <v>24</v>
      </c>
      <c r="F19" s="154" t="s">
        <v>105</v>
      </c>
      <c r="G19" s="30"/>
      <c r="H19" s="15">
        <f t="shared" si="0"/>
        <v>52510</v>
      </c>
      <c r="I19" s="15">
        <f t="shared" si="1"/>
        <v>78187390</v>
      </c>
    </row>
    <row r="20" spans="1:9" ht="18.75" x14ac:dyDescent="0.3">
      <c r="A20" s="291" t="s">
        <v>415</v>
      </c>
      <c r="B20" s="201" t="s">
        <v>25</v>
      </c>
      <c r="C20" s="271">
        <v>100</v>
      </c>
      <c r="D20" s="20">
        <v>27590</v>
      </c>
      <c r="E20" s="21" t="s">
        <v>26</v>
      </c>
      <c r="F20" s="154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ht="18.75" x14ac:dyDescent="0.3">
      <c r="A21" s="291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291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291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291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291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291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291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291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291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30.75" x14ac:dyDescent="0.3">
      <c r="A30" s="291" t="s">
        <v>425</v>
      </c>
      <c r="B30" s="273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291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291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291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291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291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291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291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291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291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91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291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291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91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91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291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291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291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291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291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291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291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291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291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291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291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291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291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291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291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91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291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291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291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291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291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291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291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291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291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291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291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291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291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33" x14ac:dyDescent="0.3">
      <c r="A74" s="291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33" x14ac:dyDescent="0.3">
      <c r="A75" s="291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291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33" x14ac:dyDescent="0.3">
      <c r="A77" s="291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33" x14ac:dyDescent="0.3">
      <c r="A78" s="291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33" x14ac:dyDescent="0.3">
      <c r="A79" s="291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291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33" x14ac:dyDescent="0.3">
      <c r="A81" s="291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291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291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291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291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291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291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291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291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291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291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291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291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33" x14ac:dyDescent="0.3">
      <c r="A94" s="291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291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291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33" x14ac:dyDescent="0.3">
      <c r="A97" s="291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33" x14ac:dyDescent="0.3">
      <c r="A98" s="291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91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49.5" x14ac:dyDescent="0.3">
      <c r="A100" s="291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91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91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91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291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291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291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291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291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291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291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291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291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291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291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291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291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291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291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291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291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291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291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291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291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291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291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291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291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291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291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291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291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291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291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291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291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8" si="5">D136*0.18+D136</f>
        <v>9204</v>
      </c>
      <c r="I136" s="15">
        <f t="shared" si="3"/>
        <v>9204</v>
      </c>
    </row>
    <row r="137" spans="1:9" ht="18.75" x14ac:dyDescent="0.3">
      <c r="A137" s="291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291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291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291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291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291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291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291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291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291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91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291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91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291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291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291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33" x14ac:dyDescent="0.3">
      <c r="A153" s="291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291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0" si="7">H154+D154*C154</f>
        <v>1767612.56</v>
      </c>
    </row>
    <row r="155" spans="1:9" ht="18.75" x14ac:dyDescent="0.3">
      <c r="A155" s="291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291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291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291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33" x14ac:dyDescent="0.3">
      <c r="A159" s="291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291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291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291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291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291" t="s">
        <v>560</v>
      </c>
      <c r="B164" s="201" t="s">
        <v>1111</v>
      </c>
      <c r="C164" s="269">
        <v>2</v>
      </c>
      <c r="D164" s="250">
        <v>450</v>
      </c>
      <c r="E164" s="251"/>
      <c r="F164" s="154" t="s">
        <v>1126</v>
      </c>
      <c r="G164" s="30" t="s">
        <v>1127</v>
      </c>
      <c r="H164" s="15">
        <f t="shared" si="5"/>
        <v>531</v>
      </c>
      <c r="I164" s="15">
        <f t="shared" si="7"/>
        <v>1431</v>
      </c>
    </row>
    <row r="165" spans="1:9" ht="18.75" x14ac:dyDescent="0.3">
      <c r="A165" s="291" t="s">
        <v>561</v>
      </c>
      <c r="B165" s="201" t="s">
        <v>1113</v>
      </c>
      <c r="C165" s="269">
        <v>2</v>
      </c>
      <c r="D165" s="250">
        <v>330</v>
      </c>
      <c r="E165" s="251"/>
      <c r="F165" s="154" t="s">
        <v>1126</v>
      </c>
      <c r="G165" s="30" t="s">
        <v>1127</v>
      </c>
      <c r="H165" s="15">
        <f t="shared" si="5"/>
        <v>389.4</v>
      </c>
      <c r="I165" s="15">
        <f t="shared" si="7"/>
        <v>1049.4000000000001</v>
      </c>
    </row>
    <row r="166" spans="1:9" ht="18.75" x14ac:dyDescent="0.3">
      <c r="A166" s="291" t="s">
        <v>562</v>
      </c>
      <c r="B166" s="201" t="s">
        <v>1114</v>
      </c>
      <c r="C166" s="269">
        <v>2</v>
      </c>
      <c r="D166" s="250">
        <v>185.46</v>
      </c>
      <c r="E166" s="251"/>
      <c r="F166" s="154" t="s">
        <v>1126</v>
      </c>
      <c r="G166" s="30" t="s">
        <v>1127</v>
      </c>
      <c r="H166" s="15">
        <f t="shared" si="5"/>
        <v>218.84280000000001</v>
      </c>
      <c r="I166" s="15">
        <f t="shared" si="7"/>
        <v>589.76279999999997</v>
      </c>
    </row>
    <row r="167" spans="1:9" ht="18.75" x14ac:dyDescent="0.3">
      <c r="A167" s="291" t="s">
        <v>563</v>
      </c>
      <c r="B167" s="201" t="s">
        <v>1115</v>
      </c>
      <c r="C167" s="269">
        <v>2</v>
      </c>
      <c r="D167" s="250">
        <v>127.1</v>
      </c>
      <c r="E167" s="251"/>
      <c r="F167" s="154" t="s">
        <v>1126</v>
      </c>
      <c r="G167" s="30" t="s">
        <v>1127</v>
      </c>
      <c r="H167" s="15">
        <f t="shared" si="5"/>
        <v>149.97799999999998</v>
      </c>
      <c r="I167" s="15">
        <f t="shared" si="7"/>
        <v>404.178</v>
      </c>
    </row>
    <row r="168" spans="1:9" ht="18.75" x14ac:dyDescent="0.3">
      <c r="A168" s="291" t="s">
        <v>564</v>
      </c>
      <c r="B168" s="201" t="s">
        <v>1116</v>
      </c>
      <c r="C168" s="269">
        <v>2</v>
      </c>
      <c r="D168" s="250">
        <v>52.48</v>
      </c>
      <c r="E168" s="251"/>
      <c r="F168" s="154" t="s">
        <v>1126</v>
      </c>
      <c r="G168" s="30" t="s">
        <v>1127</v>
      </c>
      <c r="H168" s="15">
        <f t="shared" si="5"/>
        <v>61.926399999999994</v>
      </c>
      <c r="I168" s="15">
        <f t="shared" si="7"/>
        <v>166.88639999999998</v>
      </c>
    </row>
    <row r="169" spans="1:9" ht="18.75" x14ac:dyDescent="0.3">
      <c r="A169" s="291" t="s">
        <v>565</v>
      </c>
      <c r="B169" s="201" t="s">
        <v>1117</v>
      </c>
      <c r="C169" s="269">
        <v>2</v>
      </c>
      <c r="D169" s="250">
        <v>400</v>
      </c>
      <c r="E169" s="251"/>
      <c r="F169" s="154" t="s">
        <v>1126</v>
      </c>
      <c r="G169" s="30" t="s">
        <v>1127</v>
      </c>
      <c r="H169" s="15">
        <f t="shared" si="5"/>
        <v>472</v>
      </c>
      <c r="I169" s="15">
        <f t="shared" si="7"/>
        <v>1272</v>
      </c>
    </row>
    <row r="170" spans="1:9" ht="18.75" x14ac:dyDescent="0.3">
      <c r="A170" s="291" t="s">
        <v>566</v>
      </c>
      <c r="B170" s="201" t="s">
        <v>1118</v>
      </c>
      <c r="C170" s="269">
        <v>2</v>
      </c>
      <c r="D170" s="250">
        <v>634.72</v>
      </c>
      <c r="E170" s="251"/>
      <c r="F170" s="154" t="s">
        <v>1126</v>
      </c>
      <c r="G170" s="30" t="s">
        <v>1127</v>
      </c>
      <c r="H170" s="15">
        <f t="shared" si="5"/>
        <v>748.96960000000001</v>
      </c>
      <c r="I170" s="15">
        <f t="shared" si="7"/>
        <v>2018.4096</v>
      </c>
    </row>
    <row r="171" spans="1:9" ht="18.75" x14ac:dyDescent="0.3">
      <c r="A171" s="291" t="s">
        <v>567</v>
      </c>
      <c r="B171" s="201" t="s">
        <v>1119</v>
      </c>
      <c r="C171" s="269">
        <v>2</v>
      </c>
      <c r="D171" s="60">
        <v>650.85</v>
      </c>
      <c r="E171" s="251"/>
      <c r="F171" s="154" t="s">
        <v>1126</v>
      </c>
      <c r="G171" s="30" t="s">
        <v>1127</v>
      </c>
      <c r="H171" s="15">
        <f t="shared" si="5"/>
        <v>768.00300000000004</v>
      </c>
      <c r="I171" s="15">
        <f t="shared" si="7"/>
        <v>2069.703</v>
      </c>
    </row>
    <row r="172" spans="1:9" ht="18.75" x14ac:dyDescent="0.3">
      <c r="A172" s="291" t="s">
        <v>568</v>
      </c>
      <c r="B172" s="201" t="s">
        <v>1120</v>
      </c>
      <c r="C172" s="269">
        <v>2</v>
      </c>
      <c r="D172" s="60">
        <v>142.5</v>
      </c>
      <c r="E172" s="251"/>
      <c r="F172" s="154" t="s">
        <v>1126</v>
      </c>
      <c r="G172" s="30" t="s">
        <v>1127</v>
      </c>
      <c r="H172" s="15">
        <f t="shared" si="5"/>
        <v>168.15</v>
      </c>
      <c r="I172" s="15">
        <f t="shared" si="7"/>
        <v>453.15</v>
      </c>
    </row>
    <row r="173" spans="1:9" ht="18.75" x14ac:dyDescent="0.3">
      <c r="A173" s="291" t="s">
        <v>569</v>
      </c>
      <c r="B173" s="201" t="s">
        <v>1121</v>
      </c>
      <c r="C173" s="269">
        <v>2</v>
      </c>
      <c r="D173" s="60">
        <v>130.41</v>
      </c>
      <c r="E173" s="251"/>
      <c r="F173" s="154" t="s">
        <v>1126</v>
      </c>
      <c r="G173" s="30" t="s">
        <v>1127</v>
      </c>
      <c r="H173" s="15">
        <f t="shared" si="5"/>
        <v>153.88380000000001</v>
      </c>
      <c r="I173" s="15">
        <f t="shared" si="7"/>
        <v>414.7038</v>
      </c>
    </row>
    <row r="174" spans="1:9" ht="18.75" x14ac:dyDescent="0.3">
      <c r="A174" s="291" t="s">
        <v>570</v>
      </c>
      <c r="B174" s="201" t="s">
        <v>1122</v>
      </c>
      <c r="C174" s="269">
        <v>2</v>
      </c>
      <c r="D174" s="60">
        <v>116.25</v>
      </c>
      <c r="E174" s="251"/>
      <c r="F174" s="154" t="s">
        <v>1126</v>
      </c>
      <c r="G174" s="30" t="s">
        <v>1127</v>
      </c>
      <c r="H174" s="15">
        <f t="shared" si="5"/>
        <v>137.17500000000001</v>
      </c>
      <c r="I174" s="15">
        <f t="shared" si="7"/>
        <v>369.67500000000001</v>
      </c>
    </row>
    <row r="175" spans="1:9" ht="18.75" x14ac:dyDescent="0.3">
      <c r="A175" s="291" t="s">
        <v>571</v>
      </c>
      <c r="B175" s="201" t="s">
        <v>1128</v>
      </c>
      <c r="C175" s="269">
        <v>1</v>
      </c>
      <c r="D175" s="60">
        <v>650</v>
      </c>
      <c r="E175" s="251"/>
      <c r="F175" s="154" t="s">
        <v>1126</v>
      </c>
      <c r="G175" s="30" t="s">
        <v>1127</v>
      </c>
      <c r="H175" s="15">
        <f t="shared" si="5"/>
        <v>767</v>
      </c>
      <c r="I175" s="15">
        <f t="shared" si="7"/>
        <v>1417</v>
      </c>
    </row>
    <row r="176" spans="1:9" ht="18.75" x14ac:dyDescent="0.3">
      <c r="A176" s="291" t="s">
        <v>572</v>
      </c>
      <c r="B176" s="201" t="s">
        <v>1123</v>
      </c>
      <c r="C176" s="269">
        <v>2</v>
      </c>
      <c r="D176" s="60">
        <v>470</v>
      </c>
      <c r="E176" s="251"/>
      <c r="F176" s="154" t="s">
        <v>1126</v>
      </c>
      <c r="G176" s="30" t="s">
        <v>1127</v>
      </c>
      <c r="H176" s="15">
        <f t="shared" si="5"/>
        <v>554.6</v>
      </c>
      <c r="I176" s="15">
        <f t="shared" si="7"/>
        <v>1494.6</v>
      </c>
    </row>
    <row r="177" spans="1:9" ht="18.75" x14ac:dyDescent="0.3">
      <c r="A177" s="291" t="s">
        <v>573</v>
      </c>
      <c r="B177" s="201" t="s">
        <v>1124</v>
      </c>
      <c r="C177" s="269">
        <v>1</v>
      </c>
      <c r="D177" s="60">
        <v>825.15</v>
      </c>
      <c r="E177" s="251"/>
      <c r="F177" s="154" t="s">
        <v>1126</v>
      </c>
      <c r="G177" s="30" t="s">
        <v>1127</v>
      </c>
      <c r="H177" s="15">
        <f t="shared" si="5"/>
        <v>973.67699999999991</v>
      </c>
      <c r="I177" s="15">
        <f t="shared" si="7"/>
        <v>1798.8269999999998</v>
      </c>
    </row>
    <row r="178" spans="1:9" ht="18.75" x14ac:dyDescent="0.3">
      <c r="A178" s="291" t="s">
        <v>574</v>
      </c>
      <c r="B178" s="201" t="s">
        <v>1125</v>
      </c>
      <c r="C178" s="269">
        <v>1</v>
      </c>
      <c r="D178" s="60">
        <v>540</v>
      </c>
      <c r="E178" s="251"/>
      <c r="F178" s="154" t="s">
        <v>1126</v>
      </c>
      <c r="G178" s="30" t="s">
        <v>1127</v>
      </c>
      <c r="H178" s="15">
        <f t="shared" si="5"/>
        <v>637.20000000000005</v>
      </c>
      <c r="I178" s="15">
        <f t="shared" si="7"/>
        <v>1177.2</v>
      </c>
    </row>
    <row r="179" spans="1:9" ht="33" x14ac:dyDescent="0.3">
      <c r="A179" s="291" t="s">
        <v>549</v>
      </c>
      <c r="B179" s="201" t="s">
        <v>1112</v>
      </c>
      <c r="C179" s="269">
        <v>2</v>
      </c>
      <c r="D179" s="250">
        <v>471.56</v>
      </c>
      <c r="E179" s="251"/>
      <c r="F179" s="154" t="s">
        <v>1126</v>
      </c>
      <c r="G179" s="30" t="s">
        <v>1127</v>
      </c>
      <c r="H179" s="15">
        <f>D179*0.18+D179</f>
        <v>556.44079999999997</v>
      </c>
      <c r="I179" s="15">
        <f>H179+D179*C179</f>
        <v>1499.5608</v>
      </c>
    </row>
    <row r="180" spans="1:9" ht="33" x14ac:dyDescent="0.3">
      <c r="A180" s="291" t="s">
        <v>575</v>
      </c>
      <c r="B180" s="201" t="s">
        <v>1145</v>
      </c>
      <c r="C180" s="269">
        <v>500</v>
      </c>
      <c r="D180" s="60">
        <v>38890</v>
      </c>
      <c r="E180" s="251"/>
      <c r="F180" s="154" t="s">
        <v>1146</v>
      </c>
      <c r="G180" s="30" t="s">
        <v>1127</v>
      </c>
      <c r="H180" s="15">
        <f>D180*0.18+D180</f>
        <v>45890.2</v>
      </c>
      <c r="I180" s="15">
        <f t="shared" si="7"/>
        <v>19490890.199999999</v>
      </c>
    </row>
    <row r="181" spans="1:9" ht="18.75" x14ac:dyDescent="0.3">
      <c r="A181" s="291" t="s">
        <v>576</v>
      </c>
      <c r="B181" s="289" t="s">
        <v>1173</v>
      </c>
      <c r="C181" s="269">
        <v>69</v>
      </c>
      <c r="D181" s="60">
        <v>100</v>
      </c>
      <c r="E181" s="251" t="s">
        <v>329</v>
      </c>
      <c r="F181" s="154"/>
      <c r="G181" s="30"/>
      <c r="H181" s="15">
        <f t="shared" ref="H181:H214" si="8">D181*0.18+D181</f>
        <v>118</v>
      </c>
      <c r="I181" s="15">
        <f t="shared" ref="I181:I183" si="9">C181*H181</f>
        <v>8142</v>
      </c>
    </row>
    <row r="182" spans="1:9" ht="18.75" x14ac:dyDescent="0.3">
      <c r="A182" s="291" t="s">
        <v>577</v>
      </c>
      <c r="B182" s="289" t="s">
        <v>764</v>
      </c>
      <c r="C182" s="269">
        <v>522</v>
      </c>
      <c r="D182" s="60">
        <v>70</v>
      </c>
      <c r="E182" s="61" t="s">
        <v>331</v>
      </c>
      <c r="F182" s="30"/>
      <c r="G182" s="30"/>
      <c r="H182" s="15">
        <f t="shared" si="8"/>
        <v>82.6</v>
      </c>
      <c r="I182" s="15">
        <f t="shared" si="9"/>
        <v>43117.2</v>
      </c>
    </row>
    <row r="183" spans="1:9" x14ac:dyDescent="0.3">
      <c r="A183" s="291" t="s">
        <v>578</v>
      </c>
      <c r="B183" s="139" t="s">
        <v>1176</v>
      </c>
      <c r="C183" s="56">
        <v>38</v>
      </c>
      <c r="D183" s="60">
        <v>40</v>
      </c>
      <c r="E183" s="55"/>
      <c r="F183" s="30"/>
      <c r="G183" s="30"/>
      <c r="H183" s="15">
        <f t="shared" ref="H183" si="10">D183*0.18+D183</f>
        <v>47.2</v>
      </c>
      <c r="I183" s="15">
        <f t="shared" si="9"/>
        <v>1793.6000000000001</v>
      </c>
    </row>
    <row r="184" spans="1:9" x14ac:dyDescent="0.3">
      <c r="A184" s="291" t="s">
        <v>579</v>
      </c>
      <c r="B184" s="289" t="s">
        <v>924</v>
      </c>
      <c r="C184" s="56">
        <v>138</v>
      </c>
      <c r="D184" s="60">
        <v>100</v>
      </c>
      <c r="E184" s="61" t="s">
        <v>324</v>
      </c>
      <c r="F184" s="30"/>
      <c r="G184" s="30"/>
      <c r="H184" s="15">
        <f t="shared" si="8"/>
        <v>118</v>
      </c>
      <c r="I184" s="15">
        <f t="shared" ref="I184:I214" si="11">C184*H184</f>
        <v>16284</v>
      </c>
    </row>
    <row r="185" spans="1:9" x14ac:dyDescent="0.3">
      <c r="A185" s="291" t="s">
        <v>580</v>
      </c>
      <c r="B185" s="139" t="s">
        <v>1177</v>
      </c>
      <c r="C185" s="56">
        <v>3850</v>
      </c>
      <c r="D185" s="60">
        <v>20</v>
      </c>
      <c r="E185" s="61" t="s">
        <v>349</v>
      </c>
      <c r="F185" s="30"/>
      <c r="G185" s="30"/>
      <c r="H185" s="15">
        <f t="shared" si="8"/>
        <v>23.6</v>
      </c>
      <c r="I185" s="15">
        <f t="shared" si="11"/>
        <v>90860</v>
      </c>
    </row>
    <row r="186" spans="1:9" x14ac:dyDescent="0.3">
      <c r="A186" s="291" t="s">
        <v>581</v>
      </c>
      <c r="B186" s="289" t="s">
        <v>1178</v>
      </c>
      <c r="C186" s="56">
        <v>272</v>
      </c>
      <c r="D186" s="60">
        <v>40</v>
      </c>
      <c r="E186" s="61" t="s">
        <v>345</v>
      </c>
      <c r="F186" s="30"/>
      <c r="G186" s="30"/>
      <c r="H186" s="15">
        <f t="shared" si="8"/>
        <v>47.2</v>
      </c>
      <c r="I186" s="15">
        <f t="shared" si="11"/>
        <v>12838.400000000001</v>
      </c>
    </row>
    <row r="187" spans="1:9" x14ac:dyDescent="0.3">
      <c r="A187" s="291" t="s">
        <v>582</v>
      </c>
      <c r="B187" s="289" t="s">
        <v>1179</v>
      </c>
      <c r="C187" s="56">
        <v>472</v>
      </c>
      <c r="D187" s="60">
        <v>40</v>
      </c>
      <c r="E187" s="61" t="s">
        <v>343</v>
      </c>
      <c r="F187" s="30"/>
      <c r="G187" s="30"/>
      <c r="H187" s="15">
        <f t="shared" si="8"/>
        <v>47.2</v>
      </c>
      <c r="I187" s="15">
        <f t="shared" si="11"/>
        <v>22278.400000000001</v>
      </c>
    </row>
    <row r="188" spans="1:9" x14ac:dyDescent="0.3">
      <c r="A188" s="291" t="s">
        <v>583</v>
      </c>
      <c r="B188" s="139" t="s">
        <v>1180</v>
      </c>
      <c r="C188" s="56">
        <v>2990</v>
      </c>
      <c r="D188" s="60">
        <v>40</v>
      </c>
      <c r="E188" s="55"/>
      <c r="F188" s="126"/>
      <c r="G188" s="126"/>
      <c r="H188" s="15">
        <f t="shared" si="8"/>
        <v>47.2</v>
      </c>
      <c r="I188" s="15">
        <f t="shared" si="11"/>
        <v>141128</v>
      </c>
    </row>
    <row r="189" spans="1:9" x14ac:dyDescent="0.3">
      <c r="A189" s="291" t="s">
        <v>584</v>
      </c>
      <c r="B189" s="289" t="s">
        <v>1181</v>
      </c>
      <c r="C189" s="56">
        <v>27</v>
      </c>
      <c r="D189" s="60">
        <v>80</v>
      </c>
      <c r="E189" s="55"/>
      <c r="F189" s="126"/>
      <c r="G189" s="126"/>
      <c r="H189" s="15">
        <f t="shared" si="8"/>
        <v>94.4</v>
      </c>
      <c r="I189" s="15">
        <f t="shared" si="11"/>
        <v>2548.8000000000002</v>
      </c>
    </row>
    <row r="190" spans="1:9" x14ac:dyDescent="0.3">
      <c r="A190" s="291" t="s">
        <v>585</v>
      </c>
      <c r="B190" s="139" t="s">
        <v>1182</v>
      </c>
      <c r="C190" s="56">
        <v>151</v>
      </c>
      <c r="D190" s="60">
        <v>50</v>
      </c>
      <c r="E190" s="55"/>
      <c r="F190" s="126"/>
      <c r="G190" s="126"/>
      <c r="H190" s="15">
        <f t="shared" si="8"/>
        <v>59</v>
      </c>
      <c r="I190" s="15">
        <f t="shared" si="11"/>
        <v>8909</v>
      </c>
    </row>
    <row r="191" spans="1:9" x14ac:dyDescent="0.3">
      <c r="A191" s="291" t="s">
        <v>586</v>
      </c>
      <c r="B191" s="139" t="s">
        <v>1183</v>
      </c>
      <c r="C191" s="56">
        <v>4044</v>
      </c>
      <c r="D191" s="60">
        <v>30</v>
      </c>
      <c r="E191" s="61" t="s">
        <v>339</v>
      </c>
      <c r="F191" s="30"/>
      <c r="G191" s="30"/>
      <c r="H191" s="15">
        <f t="shared" si="8"/>
        <v>35.4</v>
      </c>
      <c r="I191" s="15">
        <f t="shared" si="11"/>
        <v>143157.6</v>
      </c>
    </row>
    <row r="192" spans="1:9" x14ac:dyDescent="0.3">
      <c r="A192" s="291" t="s">
        <v>587</v>
      </c>
      <c r="B192" s="289" t="s">
        <v>1205</v>
      </c>
      <c r="C192" s="56">
        <v>92</v>
      </c>
      <c r="D192" s="60">
        <v>60</v>
      </c>
      <c r="E192" s="55"/>
      <c r="F192" s="126"/>
      <c r="G192" s="126"/>
      <c r="H192" s="15">
        <f t="shared" si="8"/>
        <v>70.8</v>
      </c>
      <c r="I192" s="15">
        <f t="shared" si="11"/>
        <v>6513.5999999999995</v>
      </c>
    </row>
    <row r="193" spans="1:9" x14ac:dyDescent="0.3">
      <c r="A193" s="291" t="s">
        <v>588</v>
      </c>
      <c r="B193" s="289" t="s">
        <v>1206</v>
      </c>
      <c r="C193" s="56">
        <v>67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11"/>
        <v>4743.5999999999995</v>
      </c>
    </row>
    <row r="194" spans="1:9" x14ac:dyDescent="0.3">
      <c r="A194" s="291" t="s">
        <v>589</v>
      </c>
      <c r="B194" s="289" t="s">
        <v>1207</v>
      </c>
      <c r="C194" s="56">
        <v>71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11"/>
        <v>5026.8</v>
      </c>
    </row>
    <row r="195" spans="1:9" x14ac:dyDescent="0.3">
      <c r="A195" s="291" t="s">
        <v>590</v>
      </c>
      <c r="B195" s="289" t="s">
        <v>1184</v>
      </c>
      <c r="C195" s="56">
        <v>1351</v>
      </c>
      <c r="D195" s="60">
        <v>70</v>
      </c>
      <c r="E195" s="55"/>
      <c r="F195" s="126"/>
      <c r="G195" s="126"/>
      <c r="H195" s="15">
        <f t="shared" si="8"/>
        <v>82.6</v>
      </c>
      <c r="I195" s="15">
        <f t="shared" si="11"/>
        <v>111592.59999999999</v>
      </c>
    </row>
    <row r="196" spans="1:9" x14ac:dyDescent="0.3">
      <c r="A196" s="291" t="s">
        <v>1077</v>
      </c>
      <c r="B196" s="289" t="s">
        <v>1185</v>
      </c>
      <c r="C196" s="56">
        <v>27</v>
      </c>
      <c r="D196" s="60">
        <v>10</v>
      </c>
      <c r="E196" s="55"/>
      <c r="F196" s="126"/>
      <c r="G196" s="126"/>
      <c r="H196" s="15">
        <f t="shared" si="8"/>
        <v>11.8</v>
      </c>
      <c r="I196" s="15">
        <f t="shared" si="11"/>
        <v>318.60000000000002</v>
      </c>
    </row>
    <row r="197" spans="1:9" x14ac:dyDescent="0.3">
      <c r="A197" s="291" t="s">
        <v>1078</v>
      </c>
      <c r="B197" s="289" t="s">
        <v>1186</v>
      </c>
      <c r="C197" s="56">
        <v>25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11"/>
        <v>295</v>
      </c>
    </row>
    <row r="198" spans="1:9" x14ac:dyDescent="0.3">
      <c r="A198" s="291" t="s">
        <v>1079</v>
      </c>
      <c r="B198" s="289" t="s">
        <v>1187</v>
      </c>
      <c r="C198" s="56">
        <v>192</v>
      </c>
      <c r="D198" s="60">
        <v>30</v>
      </c>
      <c r="E198" s="55"/>
      <c r="F198" s="126"/>
      <c r="G198" s="126"/>
      <c r="H198" s="15">
        <f t="shared" si="8"/>
        <v>35.4</v>
      </c>
      <c r="I198" s="15">
        <f t="shared" si="11"/>
        <v>6796.7999999999993</v>
      </c>
    </row>
    <row r="199" spans="1:9" x14ac:dyDescent="0.3">
      <c r="A199" s="291" t="s">
        <v>1080</v>
      </c>
      <c r="B199" s="289" t="s">
        <v>1188</v>
      </c>
      <c r="C199" s="56">
        <v>42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11"/>
        <v>1486.8</v>
      </c>
    </row>
    <row r="200" spans="1:9" x14ac:dyDescent="0.3">
      <c r="A200" s="291" t="s">
        <v>1081</v>
      </c>
      <c r="B200" s="289" t="s">
        <v>1189</v>
      </c>
      <c r="C200" s="56">
        <v>3502</v>
      </c>
      <c r="D200" s="60">
        <v>50</v>
      </c>
      <c r="E200" s="55"/>
      <c r="F200" s="126"/>
      <c r="G200" s="126"/>
      <c r="H200" s="15">
        <f t="shared" si="8"/>
        <v>59</v>
      </c>
      <c r="I200" s="15">
        <f t="shared" si="11"/>
        <v>206618</v>
      </c>
    </row>
    <row r="201" spans="1:9" x14ac:dyDescent="0.3">
      <c r="A201" s="291" t="s">
        <v>1082</v>
      </c>
      <c r="B201" s="286" t="s">
        <v>1195</v>
      </c>
      <c r="C201" s="56">
        <v>302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11"/>
        <v>17818</v>
      </c>
    </row>
    <row r="202" spans="1:9" x14ac:dyDescent="0.3">
      <c r="A202" s="291" t="s">
        <v>1129</v>
      </c>
      <c r="B202" s="286" t="s">
        <v>1190</v>
      </c>
      <c r="C202" s="56">
        <v>12</v>
      </c>
      <c r="D202" s="60">
        <v>40</v>
      </c>
      <c r="E202" s="55"/>
      <c r="F202" s="126"/>
      <c r="G202" s="126"/>
      <c r="H202" s="15">
        <f t="shared" si="8"/>
        <v>47.2</v>
      </c>
      <c r="I202" s="15">
        <f t="shared" si="11"/>
        <v>566.40000000000009</v>
      </c>
    </row>
    <row r="203" spans="1:9" x14ac:dyDescent="0.3">
      <c r="A203" s="291" t="s">
        <v>1130</v>
      </c>
      <c r="B203" s="289" t="s">
        <v>1196</v>
      </c>
      <c r="C203" s="56">
        <v>40</v>
      </c>
      <c r="D203" s="60">
        <v>50</v>
      </c>
      <c r="E203" s="55"/>
      <c r="F203" s="126"/>
      <c r="G203" s="126"/>
      <c r="H203" s="15">
        <f t="shared" si="8"/>
        <v>59</v>
      </c>
      <c r="I203" s="15">
        <f t="shared" si="11"/>
        <v>2360</v>
      </c>
    </row>
    <row r="204" spans="1:9" x14ac:dyDescent="0.3">
      <c r="A204" s="291" t="s">
        <v>1131</v>
      </c>
      <c r="B204" s="286" t="s">
        <v>1191</v>
      </c>
      <c r="C204" s="56">
        <v>8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11"/>
        <v>472</v>
      </c>
    </row>
    <row r="205" spans="1:9" x14ac:dyDescent="0.3">
      <c r="A205" s="291" t="s">
        <v>1132</v>
      </c>
      <c r="B205" s="286" t="s">
        <v>1192</v>
      </c>
      <c r="C205" s="56">
        <v>8</v>
      </c>
      <c r="D205" s="60">
        <v>40</v>
      </c>
      <c r="E205" s="55"/>
      <c r="F205" s="126"/>
      <c r="G205" s="126"/>
      <c r="H205" s="15">
        <f t="shared" si="8"/>
        <v>47.2</v>
      </c>
      <c r="I205" s="15">
        <f t="shared" si="11"/>
        <v>377.6</v>
      </c>
    </row>
    <row r="206" spans="1:9" x14ac:dyDescent="0.3">
      <c r="A206" s="291" t="s">
        <v>1133</v>
      </c>
      <c r="B206" s="286" t="s">
        <v>1193</v>
      </c>
      <c r="C206" s="56">
        <v>10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11"/>
        <v>472</v>
      </c>
    </row>
    <row r="207" spans="1:9" x14ac:dyDescent="0.3">
      <c r="A207" s="291" t="s">
        <v>1134</v>
      </c>
      <c r="B207" s="289" t="s">
        <v>1197</v>
      </c>
      <c r="C207" s="56">
        <v>191</v>
      </c>
      <c r="D207" s="60">
        <v>50</v>
      </c>
      <c r="E207" s="55"/>
      <c r="F207" s="126"/>
      <c r="G207" s="126"/>
      <c r="H207" s="15">
        <f t="shared" si="8"/>
        <v>59</v>
      </c>
      <c r="I207" s="15">
        <f t="shared" si="11"/>
        <v>11269</v>
      </c>
    </row>
    <row r="208" spans="1:9" x14ac:dyDescent="0.3">
      <c r="A208" s="291" t="s">
        <v>1135</v>
      </c>
      <c r="B208" s="289" t="s">
        <v>1194</v>
      </c>
      <c r="C208" s="56">
        <v>160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11"/>
        <v>9440</v>
      </c>
    </row>
    <row r="209" spans="1:9" x14ac:dyDescent="0.3">
      <c r="A209" s="291" t="s">
        <v>1136</v>
      </c>
      <c r="B209" s="286" t="s">
        <v>1198</v>
      </c>
      <c r="C209" s="56">
        <v>5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11"/>
        <v>295</v>
      </c>
    </row>
    <row r="210" spans="1:9" x14ac:dyDescent="0.3">
      <c r="A210" s="291" t="s">
        <v>1137</v>
      </c>
      <c r="B210" s="286" t="s">
        <v>1199</v>
      </c>
      <c r="C210" s="56">
        <v>460</v>
      </c>
      <c r="D210" s="60">
        <v>90</v>
      </c>
      <c r="E210" s="55"/>
      <c r="F210" s="126"/>
      <c r="G210" s="126"/>
      <c r="H210" s="15">
        <f t="shared" si="8"/>
        <v>106.2</v>
      </c>
      <c r="I210" s="15">
        <f t="shared" si="11"/>
        <v>48852</v>
      </c>
    </row>
    <row r="211" spans="1:9" x14ac:dyDescent="0.3">
      <c r="A211" s="291" t="s">
        <v>1138</v>
      </c>
      <c r="B211" s="286" t="s">
        <v>1200</v>
      </c>
      <c r="C211" s="56">
        <v>950</v>
      </c>
      <c r="D211" s="60">
        <v>40</v>
      </c>
      <c r="E211" s="55"/>
      <c r="F211" s="126"/>
      <c r="G211" s="126"/>
      <c r="H211" s="15">
        <f t="shared" si="8"/>
        <v>47.2</v>
      </c>
      <c r="I211" s="15">
        <f t="shared" si="11"/>
        <v>44840</v>
      </c>
    </row>
    <row r="212" spans="1:9" x14ac:dyDescent="0.3">
      <c r="A212" s="291" t="s">
        <v>1139</v>
      </c>
      <c r="B212" s="286" t="s">
        <v>1201</v>
      </c>
      <c r="C212" s="56">
        <v>936</v>
      </c>
      <c r="D212" s="60">
        <v>50</v>
      </c>
      <c r="E212" s="55"/>
      <c r="F212" s="126"/>
      <c r="G212" s="126"/>
      <c r="H212" s="15">
        <f t="shared" si="8"/>
        <v>59</v>
      </c>
      <c r="I212" s="15">
        <f t="shared" si="11"/>
        <v>55224</v>
      </c>
    </row>
    <row r="213" spans="1:9" x14ac:dyDescent="0.3">
      <c r="A213" s="291" t="s">
        <v>1140</v>
      </c>
      <c r="B213" s="286" t="s">
        <v>1202</v>
      </c>
      <c r="C213" s="56">
        <v>952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11"/>
        <v>56168</v>
      </c>
    </row>
    <row r="214" spans="1:9" x14ac:dyDescent="0.3">
      <c r="A214" s="291" t="s">
        <v>1141</v>
      </c>
      <c r="B214" s="289" t="s">
        <v>1203</v>
      </c>
      <c r="C214" s="56">
        <v>5576</v>
      </c>
      <c r="D214" s="60">
        <v>30</v>
      </c>
      <c r="E214" s="55"/>
      <c r="F214" s="126"/>
      <c r="G214" s="126"/>
      <c r="H214" s="15">
        <f t="shared" si="8"/>
        <v>35.4</v>
      </c>
      <c r="I214" s="15">
        <f t="shared" si="11"/>
        <v>197390.4</v>
      </c>
    </row>
    <row r="215" spans="1:9" ht="18.75" x14ac:dyDescent="0.3">
      <c r="A215" s="291" t="s">
        <v>1211</v>
      </c>
      <c r="B215" s="180" t="s">
        <v>921</v>
      </c>
      <c r="C215" s="268">
        <v>60000</v>
      </c>
      <c r="D215" s="20">
        <v>150</v>
      </c>
      <c r="E215" s="21" t="s">
        <v>316</v>
      </c>
      <c r="F215" s="154"/>
      <c r="G215" s="30"/>
      <c r="H215" s="15">
        <f>D215*0.18+D215</f>
        <v>177</v>
      </c>
      <c r="I215" s="15">
        <f>C215*H215</f>
        <v>10620000</v>
      </c>
    </row>
    <row r="216" spans="1:9" ht="18.75" x14ac:dyDescent="0.3">
      <c r="A216" s="291" t="s">
        <v>1212</v>
      </c>
      <c r="B216" s="180" t="s">
        <v>1210</v>
      </c>
      <c r="C216" s="268">
        <v>216</v>
      </c>
      <c r="D216" s="20">
        <v>190</v>
      </c>
      <c r="E216" s="21"/>
      <c r="F216" s="154"/>
      <c r="G216" s="30"/>
      <c r="H216" s="15">
        <f>D216*0.18+D216</f>
        <v>224.2</v>
      </c>
      <c r="I216" s="15">
        <f>C216*H216</f>
        <v>48427.199999999997</v>
      </c>
    </row>
    <row r="217" spans="1:9" ht="18.75" x14ac:dyDescent="0.3">
      <c r="A217" s="291" t="s">
        <v>1213</v>
      </c>
      <c r="B217" s="180" t="s">
        <v>1209</v>
      </c>
      <c r="C217" s="268">
        <v>31</v>
      </c>
      <c r="D217" s="20">
        <v>150</v>
      </c>
      <c r="E217" s="21" t="s">
        <v>316</v>
      </c>
      <c r="F217" s="154"/>
      <c r="G217" s="30"/>
      <c r="H217" s="15">
        <f>D217*0.18+D217</f>
        <v>177</v>
      </c>
      <c r="I217" s="15">
        <f>C217*H217</f>
        <v>5487</v>
      </c>
    </row>
    <row r="218" spans="1:9" x14ac:dyDescent="0.3">
      <c r="D218" s="292"/>
    </row>
    <row r="219" spans="1:9" x14ac:dyDescent="0.3">
      <c r="D219" s="292"/>
    </row>
    <row r="220" spans="1:9" x14ac:dyDescent="0.3">
      <c r="D220" s="292"/>
    </row>
    <row r="221" spans="1:9" x14ac:dyDescent="0.3">
      <c r="D221" s="292"/>
    </row>
    <row r="222" spans="1:9" x14ac:dyDescent="0.3">
      <c r="D222" s="292"/>
    </row>
    <row r="223" spans="1:9" x14ac:dyDescent="0.3">
      <c r="D223" s="292"/>
    </row>
    <row r="224" spans="1:9" x14ac:dyDescent="0.3">
      <c r="D224" s="292"/>
    </row>
    <row r="225" spans="4:4" x14ac:dyDescent="0.3">
      <c r="D225" s="292"/>
    </row>
    <row r="226" spans="4:4" x14ac:dyDescent="0.3">
      <c r="D226" s="292"/>
    </row>
    <row r="227" spans="4:4" x14ac:dyDescent="0.3">
      <c r="D227" s="292"/>
    </row>
    <row r="228" spans="4:4" x14ac:dyDescent="0.3">
      <c r="D228" s="292"/>
    </row>
    <row r="229" spans="4:4" x14ac:dyDescent="0.3">
      <c r="D229" s="292"/>
    </row>
    <row r="230" spans="4:4" x14ac:dyDescent="0.3">
      <c r="D230" s="292"/>
    </row>
    <row r="231" spans="4:4" x14ac:dyDescent="0.3">
      <c r="D231" s="292"/>
    </row>
    <row r="232" spans="4:4" x14ac:dyDescent="0.3">
      <c r="D232" s="292"/>
    </row>
    <row r="233" spans="4:4" x14ac:dyDescent="0.3">
      <c r="D233" s="292"/>
    </row>
    <row r="234" spans="4:4" x14ac:dyDescent="0.3">
      <c r="D234" s="292"/>
    </row>
    <row r="235" spans="4:4" x14ac:dyDescent="0.3">
      <c r="D235" s="292"/>
    </row>
    <row r="236" spans="4:4" x14ac:dyDescent="0.3">
      <c r="D236" s="292"/>
    </row>
    <row r="237" spans="4:4" x14ac:dyDescent="0.3">
      <c r="D237" s="292"/>
    </row>
    <row r="238" spans="4:4" x14ac:dyDescent="0.3">
      <c r="D238" s="292"/>
    </row>
    <row r="239" spans="4:4" x14ac:dyDescent="0.3">
      <c r="D239" s="292"/>
    </row>
    <row r="240" spans="4:4" x14ac:dyDescent="0.3">
      <c r="D240" s="292"/>
    </row>
    <row r="241" spans="4:4" x14ac:dyDescent="0.3">
      <c r="D241" s="292"/>
    </row>
    <row r="242" spans="4:4" x14ac:dyDescent="0.3">
      <c r="D242" s="292"/>
    </row>
    <row r="243" spans="4:4" x14ac:dyDescent="0.3">
      <c r="D243" s="292"/>
    </row>
    <row r="244" spans="4:4" x14ac:dyDescent="0.3">
      <c r="D244" s="292"/>
    </row>
    <row r="245" spans="4:4" x14ac:dyDescent="0.3">
      <c r="D245" s="292"/>
    </row>
    <row r="246" spans="4:4" x14ac:dyDescent="0.3">
      <c r="D246" s="292"/>
    </row>
    <row r="247" spans="4:4" x14ac:dyDescent="0.3">
      <c r="D247" s="292"/>
    </row>
    <row r="248" spans="4:4" x14ac:dyDescent="0.3">
      <c r="D248" s="292"/>
    </row>
    <row r="249" spans="4:4" x14ac:dyDescent="0.3">
      <c r="D249" s="292"/>
    </row>
    <row r="250" spans="4:4" x14ac:dyDescent="0.3">
      <c r="D250" s="292"/>
    </row>
    <row r="251" spans="4:4" x14ac:dyDescent="0.3">
      <c r="D251" s="292"/>
    </row>
    <row r="252" spans="4:4" x14ac:dyDescent="0.3">
      <c r="D252" s="292"/>
    </row>
    <row r="253" spans="4:4" x14ac:dyDescent="0.3">
      <c r="D253" s="292"/>
    </row>
    <row r="254" spans="4:4" x14ac:dyDescent="0.3">
      <c r="D254" s="292"/>
    </row>
    <row r="255" spans="4:4" x14ac:dyDescent="0.3">
      <c r="D255" s="292"/>
    </row>
    <row r="256" spans="4:4" x14ac:dyDescent="0.3">
      <c r="D256" s="292"/>
    </row>
    <row r="257" spans="4:4" x14ac:dyDescent="0.3">
      <c r="D257" s="292"/>
    </row>
    <row r="258" spans="4:4" x14ac:dyDescent="0.3">
      <c r="D258" s="292"/>
    </row>
    <row r="259" spans="4:4" x14ac:dyDescent="0.3">
      <c r="D259" s="292"/>
    </row>
    <row r="260" spans="4:4" x14ac:dyDescent="0.3">
      <c r="D260" s="292"/>
    </row>
    <row r="261" spans="4:4" x14ac:dyDescent="0.3">
      <c r="D261" s="292"/>
    </row>
    <row r="262" spans="4:4" x14ac:dyDescent="0.3">
      <c r="D262" s="292"/>
    </row>
    <row r="263" spans="4:4" x14ac:dyDescent="0.3">
      <c r="D263" s="292"/>
    </row>
    <row r="264" spans="4:4" x14ac:dyDescent="0.3">
      <c r="D264" s="292"/>
    </row>
    <row r="265" spans="4:4" x14ac:dyDescent="0.3">
      <c r="D265" s="292"/>
    </row>
    <row r="266" spans="4:4" x14ac:dyDescent="0.3">
      <c r="D266" s="292"/>
    </row>
    <row r="267" spans="4:4" x14ac:dyDescent="0.3">
      <c r="D267" s="292"/>
    </row>
    <row r="268" spans="4:4" x14ac:dyDescent="0.3">
      <c r="D268" s="292"/>
    </row>
    <row r="269" spans="4:4" x14ac:dyDescent="0.3">
      <c r="D269" s="292"/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2" sqref="D22"/>
    </sheetView>
  </sheetViews>
  <sheetFormatPr baseColWidth="10" defaultRowHeight="15" x14ac:dyDescent="0.25"/>
  <cols>
    <col min="2" max="2" width="13.42578125" customWidth="1"/>
    <col min="3" max="3" width="16" customWidth="1"/>
    <col min="4" max="4" width="15.5703125" customWidth="1"/>
    <col min="5" max="5" width="14" customWidth="1"/>
    <col min="6" max="6" width="18.42578125" customWidth="1"/>
    <col min="9" max="9" width="16.85546875" customWidth="1"/>
  </cols>
  <sheetData>
    <row r="1" spans="1:12" ht="21" x14ac:dyDescent="0.35">
      <c r="B1" s="410" t="s">
        <v>240</v>
      </c>
      <c r="C1" s="410"/>
      <c r="D1" s="410"/>
      <c r="E1" s="410"/>
      <c r="F1" s="280"/>
      <c r="G1" s="280"/>
    </row>
    <row r="2" spans="1:12" x14ac:dyDescent="0.25">
      <c r="B2" s="409" t="s">
        <v>1168</v>
      </c>
      <c r="C2" s="409"/>
      <c r="D2" s="409"/>
      <c r="E2" s="409"/>
      <c r="F2" s="280"/>
      <c r="G2" s="280"/>
      <c r="H2" s="280"/>
    </row>
    <row r="3" spans="1:12" ht="50.25" customHeight="1" x14ac:dyDescent="0.35">
      <c r="B3" s="282">
        <v>10</v>
      </c>
      <c r="C3" s="282">
        <v>12</v>
      </c>
      <c r="D3" s="282">
        <v>14</v>
      </c>
      <c r="E3" s="282">
        <v>18</v>
      </c>
      <c r="F3" s="283" t="s">
        <v>1170</v>
      </c>
      <c r="G3" s="277"/>
      <c r="H3" s="277"/>
      <c r="I3" s="277"/>
      <c r="J3" s="277"/>
      <c r="K3" s="277"/>
      <c r="L3" s="277"/>
    </row>
    <row r="4" spans="1:12" ht="39" customHeight="1" x14ac:dyDescent="0.25">
      <c r="B4" s="238">
        <v>270</v>
      </c>
      <c r="C4" s="238">
        <v>470</v>
      </c>
      <c r="D4" s="238">
        <v>28</v>
      </c>
      <c r="E4" s="238">
        <v>20</v>
      </c>
      <c r="F4" s="100">
        <f>SUM(B4:E4)</f>
        <v>788</v>
      </c>
      <c r="G4" s="277"/>
      <c r="H4" s="277"/>
      <c r="I4" s="277"/>
      <c r="J4" s="277"/>
      <c r="K4" s="277"/>
      <c r="L4" s="277"/>
    </row>
    <row r="5" spans="1:12" x14ac:dyDescent="0.25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x14ac:dyDescent="0.25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x14ac:dyDescent="0.25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ht="38.25" customHeight="1" x14ac:dyDescent="0.3">
      <c r="B8" s="411" t="s">
        <v>1169</v>
      </c>
      <c r="C8" s="411"/>
      <c r="D8" s="411"/>
      <c r="E8" s="411"/>
      <c r="F8" s="411"/>
      <c r="G8" s="411"/>
      <c r="H8" s="411"/>
      <c r="I8" s="277"/>
      <c r="J8" s="277"/>
      <c r="K8" s="277"/>
      <c r="L8" s="277"/>
    </row>
    <row r="9" spans="1:12" ht="39.75" customHeight="1" x14ac:dyDescent="0.35"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8</v>
      </c>
      <c r="H9" s="282">
        <v>9</v>
      </c>
      <c r="I9" s="283" t="s">
        <v>1170</v>
      </c>
      <c r="J9" s="277"/>
      <c r="K9" s="277"/>
      <c r="L9" s="277"/>
    </row>
    <row r="10" spans="1:12" ht="30.75" customHeight="1" x14ac:dyDescent="0.25">
      <c r="B10" s="100">
        <v>4500</v>
      </c>
      <c r="C10" s="100">
        <v>4050</v>
      </c>
      <c r="D10" s="100">
        <v>11700</v>
      </c>
      <c r="E10" s="100">
        <v>13950</v>
      </c>
      <c r="F10" s="100">
        <v>6912</v>
      </c>
      <c r="G10" s="100">
        <v>9450</v>
      </c>
      <c r="H10" s="100">
        <v>3600</v>
      </c>
      <c r="I10" s="100">
        <f>SUM(B10:H10)</f>
        <v>54162</v>
      </c>
      <c r="J10" s="277"/>
      <c r="K10" s="277"/>
      <c r="L10" s="277"/>
    </row>
    <row r="11" spans="1:12" x14ac:dyDescent="0.2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x14ac:dyDescent="0.25">
      <c r="D12" s="277"/>
      <c r="E12" s="277"/>
    </row>
    <row r="13" spans="1:12" x14ac:dyDescent="0.25">
      <c r="D13" s="277"/>
      <c r="E13" s="277"/>
    </row>
    <row r="14" spans="1:12" x14ac:dyDescent="0.25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45" customHeight="1" x14ac:dyDescent="0.3">
      <c r="A15" s="139"/>
      <c r="B15" s="411" t="s">
        <v>1214</v>
      </c>
      <c r="C15" s="411"/>
      <c r="D15" s="411"/>
      <c r="E15" s="411"/>
      <c r="F15" s="411"/>
      <c r="G15" s="411"/>
      <c r="H15" s="411"/>
      <c r="I15" s="279"/>
    </row>
    <row r="16" spans="1:12" ht="33" x14ac:dyDescent="0.35">
      <c r="A16" s="139" t="s">
        <v>1217</v>
      </c>
      <c r="B16" s="282">
        <v>28</v>
      </c>
      <c r="C16" s="282">
        <v>30</v>
      </c>
      <c r="D16" s="282">
        <v>33</v>
      </c>
      <c r="E16" s="282">
        <v>35</v>
      </c>
      <c r="F16" s="282">
        <v>37</v>
      </c>
      <c r="G16" s="282">
        <v>38</v>
      </c>
      <c r="H16" s="282">
        <v>39</v>
      </c>
      <c r="I16" s="282">
        <v>40</v>
      </c>
      <c r="J16" s="283" t="s">
        <v>1170</v>
      </c>
    </row>
    <row r="17" spans="1:10" ht="90" customHeight="1" x14ac:dyDescent="0.25">
      <c r="A17" s="139" t="s">
        <v>1215</v>
      </c>
      <c r="B17" s="100"/>
      <c r="C17" s="100">
        <v>108</v>
      </c>
      <c r="D17" s="100">
        <v>8376</v>
      </c>
      <c r="E17" s="100">
        <v>1176</v>
      </c>
      <c r="F17" s="100">
        <v>2160</v>
      </c>
      <c r="G17" s="100"/>
      <c r="H17" s="100">
        <v>4464</v>
      </c>
      <c r="I17" s="100">
        <v>9120</v>
      </c>
      <c r="J17" s="100"/>
    </row>
    <row r="18" spans="1:10" ht="90" customHeight="1" x14ac:dyDescent="0.25">
      <c r="A18" s="139" t="s">
        <v>1216</v>
      </c>
      <c r="B18" s="100">
        <v>2400</v>
      </c>
      <c r="C18" s="100"/>
      <c r="D18" s="100">
        <v>20160</v>
      </c>
      <c r="E18" s="100">
        <v>16920</v>
      </c>
      <c r="F18" s="100">
        <v>1200</v>
      </c>
      <c r="G18" s="100">
        <v>1776</v>
      </c>
      <c r="H18" s="100">
        <v>6024</v>
      </c>
      <c r="I18" s="100">
        <v>3072</v>
      </c>
      <c r="J18" s="100"/>
    </row>
    <row r="19" spans="1:10" x14ac:dyDescent="0.25">
      <c r="B19" s="277"/>
      <c r="C19" s="277"/>
      <c r="D19" s="277"/>
      <c r="E19" s="277"/>
      <c r="F19" s="277"/>
      <c r="G19" s="277"/>
    </row>
    <row r="20" spans="1:10" x14ac:dyDescent="0.25">
      <c r="B20" s="277"/>
      <c r="C20" s="277"/>
      <c r="D20" s="277"/>
      <c r="E20" s="277"/>
      <c r="F20" s="277"/>
      <c r="G20" s="277"/>
    </row>
    <row r="21" spans="1:10" x14ac:dyDescent="0.25">
      <c r="B21" s="277"/>
      <c r="C21" s="277"/>
      <c r="D21" s="277"/>
      <c r="E21" s="277"/>
      <c r="F21" s="277"/>
      <c r="G21" s="277"/>
    </row>
    <row r="22" spans="1:10" x14ac:dyDescent="0.25">
      <c r="B22" s="277"/>
      <c r="C22" s="277"/>
      <c r="D22" s="277"/>
      <c r="E22" s="277"/>
      <c r="F22" s="277"/>
      <c r="G22" s="277"/>
    </row>
    <row r="23" spans="1:10" x14ac:dyDescent="0.25">
      <c r="B23" s="277"/>
      <c r="C23" s="277"/>
      <c r="D23" s="277"/>
      <c r="E23" s="277"/>
      <c r="F23" s="277"/>
      <c r="G23" s="277"/>
    </row>
    <row r="24" spans="1:10" x14ac:dyDescent="0.25">
      <c r="B24" s="277"/>
      <c r="C24" s="277"/>
      <c r="D24" s="277"/>
      <c r="E24" s="277"/>
      <c r="F24" s="277"/>
      <c r="G24" s="277"/>
    </row>
    <row r="25" spans="1:10" x14ac:dyDescent="0.25">
      <c r="B25" s="277"/>
      <c r="C25" s="277"/>
      <c r="D25" s="277"/>
      <c r="E25" s="277"/>
      <c r="F25" s="277"/>
      <c r="G25" s="277"/>
    </row>
    <row r="26" spans="1:10" x14ac:dyDescent="0.25">
      <c r="B26" s="277"/>
      <c r="C26" s="277"/>
      <c r="D26" s="277"/>
      <c r="E26" s="277"/>
      <c r="F26" s="277"/>
      <c r="G26" s="277"/>
    </row>
    <row r="27" spans="1:10" x14ac:dyDescent="0.25">
      <c r="B27" s="277"/>
      <c r="C27" s="277"/>
      <c r="D27" s="277"/>
      <c r="E27" s="277"/>
      <c r="F27" s="277"/>
      <c r="G27" s="277"/>
    </row>
    <row r="28" spans="1:10" x14ac:dyDescent="0.25">
      <c r="B28" s="277"/>
      <c r="C28" s="277"/>
      <c r="D28" s="277"/>
      <c r="E28" s="277"/>
      <c r="F28" s="277"/>
      <c r="G28" s="277"/>
    </row>
    <row r="29" spans="1:10" x14ac:dyDescent="0.25">
      <c r="B29" s="277"/>
      <c r="C29" s="277"/>
      <c r="D29" s="277"/>
      <c r="E29" s="277"/>
      <c r="F29" s="277"/>
      <c r="G29" s="277"/>
    </row>
  </sheetData>
  <mergeCells count="4">
    <mergeCell ref="B2:E2"/>
    <mergeCell ref="B1:E1"/>
    <mergeCell ref="B8:H8"/>
    <mergeCell ref="B15:H15"/>
  </mergeCells>
  <pageMargins left="0.15748031496062992" right="0.27559055118110237" top="0.74803149606299213" bottom="0.74803149606299213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2" sqref="A22:XFD22"/>
    </sheetView>
  </sheetViews>
  <sheetFormatPr baseColWidth="10" defaultRowHeight="15" x14ac:dyDescent="0.25"/>
  <cols>
    <col min="1" max="1" width="4.42578125" customWidth="1"/>
    <col min="2" max="2" width="43.28515625" customWidth="1"/>
    <col min="3" max="5" width="27.85546875" customWidth="1"/>
    <col min="6" max="6" width="37.140625" customWidth="1"/>
  </cols>
  <sheetData>
    <row r="1" spans="1:6" x14ac:dyDescent="0.25">
      <c r="A1" s="406" t="s">
        <v>1148</v>
      </c>
      <c r="B1" s="406"/>
      <c r="C1" s="406"/>
      <c r="D1" s="406"/>
      <c r="E1" s="406"/>
      <c r="F1" s="406"/>
    </row>
    <row r="2" spans="1:6" x14ac:dyDescent="0.25">
      <c r="A2" s="406" t="s">
        <v>592</v>
      </c>
      <c r="B2" s="406"/>
      <c r="C2" s="406"/>
      <c r="D2" s="406"/>
      <c r="E2" s="406"/>
      <c r="F2" s="406"/>
    </row>
    <row r="3" spans="1:6" x14ac:dyDescent="0.25">
      <c r="A3" s="407" t="s">
        <v>593</v>
      </c>
      <c r="B3" s="407"/>
      <c r="C3" s="407"/>
      <c r="D3" s="407"/>
      <c r="E3" s="407"/>
      <c r="F3" s="407"/>
    </row>
    <row r="4" spans="1:6" x14ac:dyDescent="0.25">
      <c r="A4" s="278"/>
      <c r="B4" s="278"/>
      <c r="C4" s="278"/>
      <c r="D4" s="278"/>
      <c r="E4" s="278"/>
      <c r="F4" s="278"/>
    </row>
    <row r="5" spans="1:6" ht="18.75" x14ac:dyDescent="0.3">
      <c r="A5" s="412" t="s">
        <v>1171</v>
      </c>
      <c r="B5" s="412"/>
      <c r="C5" s="412"/>
      <c r="D5" s="412"/>
      <c r="E5" s="412"/>
      <c r="F5" s="412"/>
    </row>
    <row r="6" spans="1:6" ht="37.5" x14ac:dyDescent="0.3">
      <c r="A6" s="284" t="s">
        <v>402</v>
      </c>
      <c r="B6" s="285" t="s">
        <v>1</v>
      </c>
      <c r="C6" s="288" t="s">
        <v>1204</v>
      </c>
      <c r="D6" s="285" t="s">
        <v>1208</v>
      </c>
      <c r="E6" s="290">
        <v>42627</v>
      </c>
      <c r="F6" s="285" t="s">
        <v>1172</v>
      </c>
    </row>
    <row r="7" spans="1:6" x14ac:dyDescent="0.25">
      <c r="A7" s="238">
        <v>1</v>
      </c>
      <c r="B7" s="289" t="s">
        <v>1173</v>
      </c>
      <c r="C7" s="238">
        <v>79</v>
      </c>
      <c r="D7" s="238">
        <v>10</v>
      </c>
      <c r="E7" s="238">
        <f>C7-D7</f>
        <v>69</v>
      </c>
      <c r="F7" s="238" t="s">
        <v>1174</v>
      </c>
    </row>
    <row r="8" spans="1:6" x14ac:dyDescent="0.25">
      <c r="A8" s="238">
        <v>2</v>
      </c>
      <c r="B8" s="289" t="s">
        <v>764</v>
      </c>
      <c r="C8" s="238">
        <v>532</v>
      </c>
      <c r="D8" s="238">
        <v>10</v>
      </c>
      <c r="E8" s="238">
        <f t="shared" ref="E8:E40" si="0">C8-D8</f>
        <v>522</v>
      </c>
      <c r="F8" s="238" t="s">
        <v>1175</v>
      </c>
    </row>
    <row r="9" spans="1:6" x14ac:dyDescent="0.25">
      <c r="A9" s="238">
        <v>3</v>
      </c>
      <c r="B9" s="139" t="s">
        <v>1176</v>
      </c>
      <c r="C9" s="238">
        <v>38</v>
      </c>
      <c r="D9" s="238"/>
      <c r="E9" s="238">
        <f t="shared" si="0"/>
        <v>38</v>
      </c>
      <c r="F9" s="238" t="s">
        <v>1174</v>
      </c>
    </row>
    <row r="10" spans="1:6" x14ac:dyDescent="0.25">
      <c r="A10" s="238">
        <v>4</v>
      </c>
      <c r="B10" s="289" t="s">
        <v>924</v>
      </c>
      <c r="C10" s="238">
        <v>148</v>
      </c>
      <c r="D10" s="238">
        <v>10</v>
      </c>
      <c r="E10" s="238">
        <f t="shared" si="0"/>
        <v>138</v>
      </c>
      <c r="F10" s="238" t="s">
        <v>1174</v>
      </c>
    </row>
    <row r="11" spans="1:6" x14ac:dyDescent="0.25">
      <c r="A11" s="238">
        <v>5</v>
      </c>
      <c r="B11" s="139" t="s">
        <v>1177</v>
      </c>
      <c r="C11" s="238">
        <v>3850</v>
      </c>
      <c r="D11" s="238"/>
      <c r="E11" s="238">
        <f t="shared" si="0"/>
        <v>3850</v>
      </c>
      <c r="F11" s="238" t="s">
        <v>1174</v>
      </c>
    </row>
    <row r="12" spans="1:6" x14ac:dyDescent="0.25">
      <c r="A12" s="238">
        <v>6</v>
      </c>
      <c r="B12" s="289" t="s">
        <v>1178</v>
      </c>
      <c r="C12" s="238">
        <v>352</v>
      </c>
      <c r="D12" s="238">
        <v>80</v>
      </c>
      <c r="E12" s="238">
        <f t="shared" si="0"/>
        <v>272</v>
      </c>
      <c r="F12" s="238" t="s">
        <v>1174</v>
      </c>
    </row>
    <row r="13" spans="1:6" x14ac:dyDescent="0.25">
      <c r="A13" s="238">
        <v>7</v>
      </c>
      <c r="B13" s="289" t="s">
        <v>1179</v>
      </c>
      <c r="C13" s="238">
        <v>552</v>
      </c>
      <c r="D13" s="238">
        <v>80</v>
      </c>
      <c r="E13" s="238">
        <f t="shared" si="0"/>
        <v>472</v>
      </c>
      <c r="F13" s="238" t="s">
        <v>1174</v>
      </c>
    </row>
    <row r="14" spans="1:6" x14ac:dyDescent="0.25">
      <c r="A14" s="238">
        <v>8</v>
      </c>
      <c r="B14" s="139" t="s">
        <v>1180</v>
      </c>
      <c r="C14" s="238">
        <v>2990</v>
      </c>
      <c r="D14" s="238"/>
      <c r="E14" s="238">
        <f t="shared" si="0"/>
        <v>2990</v>
      </c>
      <c r="F14" s="238" t="s">
        <v>1174</v>
      </c>
    </row>
    <row r="15" spans="1:6" x14ac:dyDescent="0.25">
      <c r="A15" s="238">
        <v>10</v>
      </c>
      <c r="B15" s="289" t="s">
        <v>1181</v>
      </c>
      <c r="C15" s="238">
        <v>34</v>
      </c>
      <c r="D15" s="238">
        <v>7</v>
      </c>
      <c r="E15" s="238">
        <f t="shared" si="0"/>
        <v>27</v>
      </c>
      <c r="F15" s="238" t="s">
        <v>1174</v>
      </c>
    </row>
    <row r="16" spans="1:6" x14ac:dyDescent="0.25">
      <c r="A16" s="238">
        <v>11</v>
      </c>
      <c r="B16" s="139" t="s">
        <v>1182</v>
      </c>
      <c r="C16" s="238">
        <v>151</v>
      </c>
      <c r="D16" s="238"/>
      <c r="E16" s="238">
        <f t="shared" si="0"/>
        <v>151</v>
      </c>
      <c r="F16" s="238" t="s">
        <v>1174</v>
      </c>
    </row>
    <row r="17" spans="1:6" x14ac:dyDescent="0.25">
      <c r="A17" s="238">
        <v>12</v>
      </c>
      <c r="B17" s="139" t="s">
        <v>1183</v>
      </c>
      <c r="C17" s="238">
        <v>4044</v>
      </c>
      <c r="D17" s="238"/>
      <c r="E17" s="238">
        <f t="shared" si="0"/>
        <v>4044</v>
      </c>
      <c r="F17" s="238" t="s">
        <v>1174</v>
      </c>
    </row>
    <row r="18" spans="1:6" x14ac:dyDescent="0.25">
      <c r="A18" s="238">
        <v>13</v>
      </c>
      <c r="B18" s="289" t="s">
        <v>1205</v>
      </c>
      <c r="C18" s="287">
        <v>102</v>
      </c>
      <c r="D18" s="287">
        <v>10</v>
      </c>
      <c r="E18" s="238">
        <f t="shared" si="0"/>
        <v>92</v>
      </c>
      <c r="F18" s="287" t="s">
        <v>1174</v>
      </c>
    </row>
    <row r="19" spans="1:6" x14ac:dyDescent="0.25">
      <c r="A19" s="238">
        <v>14</v>
      </c>
      <c r="B19" s="289" t="s">
        <v>1206</v>
      </c>
      <c r="C19" s="287">
        <v>77</v>
      </c>
      <c r="D19" s="287">
        <v>10</v>
      </c>
      <c r="E19" s="238">
        <f t="shared" si="0"/>
        <v>67</v>
      </c>
      <c r="F19" s="287" t="s">
        <v>1174</v>
      </c>
    </row>
    <row r="20" spans="1:6" x14ac:dyDescent="0.25">
      <c r="A20" s="238">
        <v>15</v>
      </c>
      <c r="B20" s="289" t="s">
        <v>1207</v>
      </c>
      <c r="C20" s="287">
        <v>81</v>
      </c>
      <c r="D20" s="287">
        <v>10</v>
      </c>
      <c r="E20" s="238">
        <f t="shared" si="0"/>
        <v>71</v>
      </c>
      <c r="F20" s="287" t="s">
        <v>1174</v>
      </c>
    </row>
    <row r="21" spans="1:6" x14ac:dyDescent="0.25">
      <c r="A21" s="238">
        <v>16</v>
      </c>
      <c r="B21" s="289" t="s">
        <v>1184</v>
      </c>
      <c r="C21" s="287">
        <v>1361</v>
      </c>
      <c r="D21" s="287">
        <v>10</v>
      </c>
      <c r="E21" s="238">
        <f t="shared" si="0"/>
        <v>1351</v>
      </c>
      <c r="F21" s="287" t="s">
        <v>1174</v>
      </c>
    </row>
    <row r="22" spans="1:6" x14ac:dyDescent="0.25">
      <c r="A22" s="238">
        <v>18</v>
      </c>
      <c r="B22" s="289" t="s">
        <v>1185</v>
      </c>
      <c r="C22" s="287">
        <v>47</v>
      </c>
      <c r="D22" s="287">
        <v>20</v>
      </c>
      <c r="E22" s="238">
        <f t="shared" si="0"/>
        <v>27</v>
      </c>
      <c r="F22" s="287" t="s">
        <v>1174</v>
      </c>
    </row>
    <row r="23" spans="1:6" x14ac:dyDescent="0.25">
      <c r="A23" s="238">
        <v>19</v>
      </c>
      <c r="B23" s="289" t="s">
        <v>1186</v>
      </c>
      <c r="C23" s="287">
        <v>45</v>
      </c>
      <c r="D23" s="287">
        <v>20</v>
      </c>
      <c r="E23" s="238">
        <f t="shared" si="0"/>
        <v>25</v>
      </c>
      <c r="F23" s="287" t="s">
        <v>1174</v>
      </c>
    </row>
    <row r="24" spans="1:6" x14ac:dyDescent="0.25">
      <c r="A24" s="238">
        <v>20</v>
      </c>
      <c r="B24" s="289" t="s">
        <v>1187</v>
      </c>
      <c r="C24" s="287">
        <v>198</v>
      </c>
      <c r="D24" s="287">
        <v>6</v>
      </c>
      <c r="E24" s="238">
        <f t="shared" si="0"/>
        <v>192</v>
      </c>
      <c r="F24" s="287" t="s">
        <v>1174</v>
      </c>
    </row>
    <row r="25" spans="1:6" x14ac:dyDescent="0.25">
      <c r="A25" s="238">
        <v>21</v>
      </c>
      <c r="B25" s="289" t="s">
        <v>1188</v>
      </c>
      <c r="C25" s="287">
        <v>48</v>
      </c>
      <c r="D25" s="287">
        <v>6</v>
      </c>
      <c r="E25" s="238">
        <f t="shared" si="0"/>
        <v>42</v>
      </c>
      <c r="F25" s="287" t="s">
        <v>1174</v>
      </c>
    </row>
    <row r="26" spans="1:6" x14ac:dyDescent="0.25">
      <c r="A26" s="238">
        <v>22</v>
      </c>
      <c r="B26" s="289" t="s">
        <v>1189</v>
      </c>
      <c r="C26" s="287">
        <v>3577</v>
      </c>
      <c r="D26" s="287">
        <v>75</v>
      </c>
      <c r="E26" s="238">
        <f t="shared" si="0"/>
        <v>3502</v>
      </c>
      <c r="F26" s="287" t="s">
        <v>1174</v>
      </c>
    </row>
    <row r="27" spans="1:6" x14ac:dyDescent="0.25">
      <c r="A27" s="238">
        <v>23</v>
      </c>
      <c r="B27" s="286" t="s">
        <v>1195</v>
      </c>
      <c r="C27" s="287">
        <v>302</v>
      </c>
      <c r="D27" s="287"/>
      <c r="E27" s="238">
        <f t="shared" si="0"/>
        <v>302</v>
      </c>
      <c r="F27" s="287" t="s">
        <v>1174</v>
      </c>
    </row>
    <row r="28" spans="1:6" x14ac:dyDescent="0.25">
      <c r="A28" s="238">
        <v>24</v>
      </c>
      <c r="B28" s="286" t="s">
        <v>1190</v>
      </c>
      <c r="C28" s="287">
        <v>12</v>
      </c>
      <c r="D28" s="287"/>
      <c r="E28" s="238">
        <f t="shared" si="0"/>
        <v>12</v>
      </c>
      <c r="F28" s="287" t="s">
        <v>1174</v>
      </c>
    </row>
    <row r="29" spans="1:6" x14ac:dyDescent="0.25">
      <c r="A29" s="238">
        <v>25</v>
      </c>
      <c r="B29" s="289" t="s">
        <v>1196</v>
      </c>
      <c r="C29" s="287">
        <v>45</v>
      </c>
      <c r="D29" s="287">
        <v>5</v>
      </c>
      <c r="E29" s="238">
        <f t="shared" si="0"/>
        <v>40</v>
      </c>
      <c r="F29" s="287" t="s">
        <v>1174</v>
      </c>
    </row>
    <row r="30" spans="1:6" x14ac:dyDescent="0.25">
      <c r="A30" s="238">
        <v>26</v>
      </c>
      <c r="B30" s="286" t="s">
        <v>1191</v>
      </c>
      <c r="C30" s="287">
        <v>8</v>
      </c>
      <c r="D30" s="287"/>
      <c r="E30" s="238">
        <f t="shared" si="0"/>
        <v>8</v>
      </c>
      <c r="F30" s="287" t="s">
        <v>1174</v>
      </c>
    </row>
    <row r="31" spans="1:6" x14ac:dyDescent="0.25">
      <c r="A31" s="238">
        <v>27</v>
      </c>
      <c r="B31" s="286" t="s">
        <v>1192</v>
      </c>
      <c r="C31" s="287">
        <v>8</v>
      </c>
      <c r="D31" s="287"/>
      <c r="E31" s="238">
        <f t="shared" si="0"/>
        <v>8</v>
      </c>
      <c r="F31" s="287" t="s">
        <v>1174</v>
      </c>
    </row>
    <row r="32" spans="1:6" x14ac:dyDescent="0.25">
      <c r="A32" s="238">
        <v>29</v>
      </c>
      <c r="B32" s="286" t="s">
        <v>1193</v>
      </c>
      <c r="C32" s="287">
        <v>10</v>
      </c>
      <c r="D32" s="287"/>
      <c r="E32" s="238">
        <f t="shared" si="0"/>
        <v>10</v>
      </c>
      <c r="F32" s="287" t="s">
        <v>1174</v>
      </c>
    </row>
    <row r="33" spans="1:6" x14ac:dyDescent="0.25">
      <c r="A33" s="238">
        <v>31</v>
      </c>
      <c r="B33" s="289" t="s">
        <v>1197</v>
      </c>
      <c r="C33" s="287">
        <v>197</v>
      </c>
      <c r="D33" s="287">
        <v>6</v>
      </c>
      <c r="E33" s="238">
        <f t="shared" si="0"/>
        <v>191</v>
      </c>
      <c r="F33" s="287" t="s">
        <v>1174</v>
      </c>
    </row>
    <row r="34" spans="1:6" x14ac:dyDescent="0.25">
      <c r="A34" s="238">
        <v>32</v>
      </c>
      <c r="B34" s="289" t="s">
        <v>1194</v>
      </c>
      <c r="C34" s="287">
        <v>170</v>
      </c>
      <c r="D34" s="287">
        <v>10</v>
      </c>
      <c r="E34" s="238">
        <f t="shared" si="0"/>
        <v>160</v>
      </c>
      <c r="F34" s="287" t="s">
        <v>1174</v>
      </c>
    </row>
    <row r="35" spans="1:6" x14ac:dyDescent="0.25">
      <c r="A35" s="238">
        <v>33</v>
      </c>
      <c r="B35" s="286" t="s">
        <v>1198</v>
      </c>
      <c r="C35" s="238">
        <v>5</v>
      </c>
      <c r="D35" s="238"/>
      <c r="E35" s="238">
        <f t="shared" si="0"/>
        <v>5</v>
      </c>
      <c r="F35" s="287" t="s">
        <v>1174</v>
      </c>
    </row>
    <row r="36" spans="1:6" x14ac:dyDescent="0.25">
      <c r="A36" s="238">
        <v>34</v>
      </c>
      <c r="B36" s="286" t="s">
        <v>1199</v>
      </c>
      <c r="C36" s="238">
        <v>465</v>
      </c>
      <c r="D36" s="238">
        <v>5</v>
      </c>
      <c r="E36" s="238">
        <f t="shared" si="0"/>
        <v>460</v>
      </c>
      <c r="F36" s="287" t="s">
        <v>1174</v>
      </c>
    </row>
    <row r="37" spans="1:6" x14ac:dyDescent="0.25">
      <c r="A37" s="238">
        <v>35</v>
      </c>
      <c r="B37" s="286" t="s">
        <v>1200</v>
      </c>
      <c r="C37" s="238">
        <v>950</v>
      </c>
      <c r="D37" s="238"/>
      <c r="E37" s="238">
        <f t="shared" si="0"/>
        <v>950</v>
      </c>
      <c r="F37" s="287" t="s">
        <v>1174</v>
      </c>
    </row>
    <row r="38" spans="1:6" x14ac:dyDescent="0.25">
      <c r="A38" s="238">
        <v>36</v>
      </c>
      <c r="B38" s="286" t="s">
        <v>1201</v>
      </c>
      <c r="C38" s="238">
        <v>936</v>
      </c>
      <c r="D38" s="238"/>
      <c r="E38" s="238">
        <f t="shared" si="0"/>
        <v>936</v>
      </c>
      <c r="F38" s="287" t="s">
        <v>1174</v>
      </c>
    </row>
    <row r="39" spans="1:6" x14ac:dyDescent="0.25">
      <c r="A39" s="238">
        <v>37</v>
      </c>
      <c r="B39" s="286" t="s">
        <v>1202</v>
      </c>
      <c r="C39" s="238">
        <v>952</v>
      </c>
      <c r="D39" s="238"/>
      <c r="E39" s="238">
        <f t="shared" si="0"/>
        <v>952</v>
      </c>
      <c r="F39" s="287" t="s">
        <v>1174</v>
      </c>
    </row>
    <row r="40" spans="1:6" x14ac:dyDescent="0.25">
      <c r="A40" s="238">
        <v>38</v>
      </c>
      <c r="B40" s="289" t="s">
        <v>1203</v>
      </c>
      <c r="C40" s="238">
        <v>6056</v>
      </c>
      <c r="D40" s="238">
        <v>6</v>
      </c>
      <c r="E40" s="238">
        <f t="shared" si="0"/>
        <v>6050</v>
      </c>
      <c r="F40" s="287" t="s">
        <v>1174</v>
      </c>
    </row>
    <row r="41" spans="1:6" x14ac:dyDescent="0.25">
      <c r="C41" s="277"/>
      <c r="D41" s="277"/>
    </row>
    <row r="42" spans="1:6" x14ac:dyDescent="0.25">
      <c r="C42" s="277"/>
      <c r="D42" s="277"/>
    </row>
    <row r="43" spans="1:6" x14ac:dyDescent="0.25">
      <c r="C43" s="277"/>
      <c r="D43" s="277"/>
    </row>
    <row r="44" spans="1:6" x14ac:dyDescent="0.25">
      <c r="C44" s="277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24" sqref="C24"/>
    </sheetView>
  </sheetViews>
  <sheetFormatPr baseColWidth="10" defaultRowHeight="15" x14ac:dyDescent="0.25"/>
  <cols>
    <col min="1" max="1" width="41.5703125" customWidth="1"/>
    <col min="2" max="2" width="38.28515625" customWidth="1"/>
    <col min="3" max="3" width="104.85546875" customWidth="1"/>
  </cols>
  <sheetData>
    <row r="1" spans="1:2" x14ac:dyDescent="0.25">
      <c r="A1" s="406" t="s">
        <v>1148</v>
      </c>
      <c r="B1" s="406"/>
    </row>
    <row r="2" spans="1:2" x14ac:dyDescent="0.25">
      <c r="A2" s="406" t="s">
        <v>592</v>
      </c>
      <c r="B2" s="406"/>
    </row>
    <row r="3" spans="1:2" x14ac:dyDescent="0.25">
      <c r="A3" s="407" t="s">
        <v>593</v>
      </c>
      <c r="B3" s="407"/>
    </row>
    <row r="4" spans="1:2" x14ac:dyDescent="0.25">
      <c r="A4" s="279"/>
      <c r="B4" s="279"/>
    </row>
    <row r="5" spans="1:2" x14ac:dyDescent="0.25">
      <c r="A5" s="406" t="s">
        <v>1221</v>
      </c>
      <c r="B5" s="406"/>
    </row>
    <row r="6" spans="1:2" x14ac:dyDescent="0.25">
      <c r="A6" s="279"/>
      <c r="B6" s="279"/>
    </row>
    <row r="7" spans="1:2" x14ac:dyDescent="0.25">
      <c r="B7" s="241">
        <v>42627</v>
      </c>
    </row>
    <row r="8" spans="1:2" x14ac:dyDescent="0.25">
      <c r="A8" s="413" t="s">
        <v>240</v>
      </c>
      <c r="B8" s="413"/>
    </row>
    <row r="9" spans="1:2" ht="33" customHeight="1" x14ac:dyDescent="0.25">
      <c r="A9" s="221" t="s">
        <v>1218</v>
      </c>
      <c r="B9" s="221" t="s">
        <v>1087</v>
      </c>
    </row>
    <row r="10" spans="1:2" ht="21" x14ac:dyDescent="0.35">
      <c r="A10" s="296">
        <v>10</v>
      </c>
      <c r="B10" s="281">
        <v>270</v>
      </c>
    </row>
    <row r="11" spans="1:2" ht="21" x14ac:dyDescent="0.35">
      <c r="A11" s="296">
        <v>12</v>
      </c>
      <c r="B11" s="281">
        <v>470</v>
      </c>
    </row>
    <row r="12" spans="1:2" ht="21" x14ac:dyDescent="0.35">
      <c r="A12" s="296">
        <v>14</v>
      </c>
      <c r="B12" s="281">
        <v>28</v>
      </c>
    </row>
    <row r="13" spans="1:2" ht="21" x14ac:dyDescent="0.35">
      <c r="A13" s="296">
        <v>18</v>
      </c>
      <c r="B13" s="281">
        <v>20</v>
      </c>
    </row>
    <row r="14" spans="1:2" ht="15.75" x14ac:dyDescent="0.25">
      <c r="A14" s="294" t="s">
        <v>1170</v>
      </c>
      <c r="B14" s="298">
        <f>SUM(B10:B13)</f>
        <v>788</v>
      </c>
    </row>
    <row r="15" spans="1:2" x14ac:dyDescent="0.25">
      <c r="A15" s="297"/>
    </row>
    <row r="16" spans="1:2" x14ac:dyDescent="0.25">
      <c r="A16" s="297"/>
    </row>
    <row r="17" spans="1:2" ht="38.25" customHeight="1" x14ac:dyDescent="0.25">
      <c r="A17" s="414" t="s">
        <v>238</v>
      </c>
      <c r="B17" s="414"/>
    </row>
    <row r="18" spans="1:2" x14ac:dyDescent="0.25">
      <c r="A18" s="221" t="s">
        <v>1218</v>
      </c>
      <c r="B18" s="221" t="s">
        <v>1087</v>
      </c>
    </row>
    <row r="19" spans="1:2" ht="21" x14ac:dyDescent="0.35">
      <c r="A19" s="296">
        <v>2</v>
      </c>
      <c r="B19" s="299">
        <v>4500</v>
      </c>
    </row>
    <row r="20" spans="1:2" ht="21" x14ac:dyDescent="0.35">
      <c r="A20" s="296">
        <v>3</v>
      </c>
      <c r="B20" s="299">
        <v>4050</v>
      </c>
    </row>
    <row r="21" spans="1:2" ht="21" x14ac:dyDescent="0.35">
      <c r="A21" s="296">
        <v>4</v>
      </c>
      <c r="B21" s="299">
        <v>11700</v>
      </c>
    </row>
    <row r="22" spans="1:2" ht="21" x14ac:dyDescent="0.35">
      <c r="A22" s="296">
        <v>5</v>
      </c>
      <c r="B22" s="299">
        <v>13950</v>
      </c>
    </row>
    <row r="23" spans="1:2" ht="21" x14ac:dyDescent="0.35">
      <c r="A23" s="296">
        <v>6</v>
      </c>
      <c r="B23" s="299">
        <v>6912</v>
      </c>
    </row>
    <row r="24" spans="1:2" ht="21" x14ac:dyDescent="0.35">
      <c r="A24" s="296">
        <v>8</v>
      </c>
      <c r="B24" s="299">
        <v>9450</v>
      </c>
    </row>
    <row r="25" spans="1:2" ht="21" x14ac:dyDescent="0.35">
      <c r="A25" s="296">
        <v>9</v>
      </c>
      <c r="B25" s="299">
        <v>3600</v>
      </c>
    </row>
    <row r="26" spans="1:2" ht="15.75" x14ac:dyDescent="0.25">
      <c r="A26" s="294" t="s">
        <v>1170</v>
      </c>
      <c r="B26" s="300">
        <f>SUM(B19:B25)</f>
        <v>54162</v>
      </c>
    </row>
    <row r="27" spans="1:2" x14ac:dyDescent="0.25">
      <c r="A27" s="297"/>
      <c r="B27" s="295"/>
    </row>
    <row r="28" spans="1:2" x14ac:dyDescent="0.25">
      <c r="A28" s="297"/>
      <c r="B28" s="295"/>
    </row>
    <row r="29" spans="1:2" x14ac:dyDescent="0.25">
      <c r="A29" s="415" t="s">
        <v>1219</v>
      </c>
      <c r="B29" s="415"/>
    </row>
    <row r="30" spans="1:2" x14ac:dyDescent="0.25">
      <c r="A30" s="221" t="s">
        <v>1218</v>
      </c>
      <c r="B30" s="221" t="s">
        <v>1087</v>
      </c>
    </row>
    <row r="31" spans="1:2" ht="21" x14ac:dyDescent="0.35">
      <c r="A31" s="296">
        <v>28</v>
      </c>
      <c r="B31" s="100">
        <v>0</v>
      </c>
    </row>
    <row r="32" spans="1:2" ht="21" x14ac:dyDescent="0.35">
      <c r="A32" s="296">
        <v>30</v>
      </c>
      <c r="B32" s="100">
        <v>108</v>
      </c>
    </row>
    <row r="33" spans="1:2" ht="21" x14ac:dyDescent="0.35">
      <c r="A33" s="296">
        <v>33</v>
      </c>
      <c r="B33" s="100">
        <v>8376</v>
      </c>
    </row>
    <row r="34" spans="1:2" ht="21" x14ac:dyDescent="0.35">
      <c r="A34" s="296">
        <v>35</v>
      </c>
      <c r="B34" s="100">
        <v>1176</v>
      </c>
    </row>
    <row r="35" spans="1:2" ht="21" x14ac:dyDescent="0.35">
      <c r="A35" s="296">
        <v>37</v>
      </c>
      <c r="B35" s="100">
        <v>2160</v>
      </c>
    </row>
    <row r="36" spans="1:2" ht="21" x14ac:dyDescent="0.35">
      <c r="A36" s="296">
        <v>38</v>
      </c>
      <c r="B36" s="100">
        <v>0</v>
      </c>
    </row>
    <row r="37" spans="1:2" ht="21" x14ac:dyDescent="0.35">
      <c r="A37" s="296">
        <v>39</v>
      </c>
      <c r="B37" s="100">
        <v>4464</v>
      </c>
    </row>
    <row r="38" spans="1:2" ht="21" x14ac:dyDescent="0.35">
      <c r="A38" s="296">
        <v>40</v>
      </c>
      <c r="B38" s="100">
        <v>9120</v>
      </c>
    </row>
    <row r="39" spans="1:2" ht="15.75" x14ac:dyDescent="0.25">
      <c r="A39" s="294" t="s">
        <v>1170</v>
      </c>
      <c r="B39" s="298">
        <f>SUM(B31:B38)</f>
        <v>25404</v>
      </c>
    </row>
    <row r="40" spans="1:2" x14ac:dyDescent="0.25">
      <c r="A40" s="297"/>
    </row>
    <row r="41" spans="1:2" x14ac:dyDescent="0.25">
      <c r="A41" s="297"/>
    </row>
    <row r="42" spans="1:2" x14ac:dyDescent="0.25">
      <c r="A42" s="415" t="s">
        <v>1220</v>
      </c>
      <c r="B42" s="415"/>
    </row>
    <row r="43" spans="1:2" x14ac:dyDescent="0.25">
      <c r="A43" s="221" t="s">
        <v>1218</v>
      </c>
      <c r="B43" s="221" t="s">
        <v>1087</v>
      </c>
    </row>
    <row r="44" spans="1:2" ht="21" x14ac:dyDescent="0.35">
      <c r="A44" s="296">
        <v>28</v>
      </c>
      <c r="B44" s="100">
        <v>2400</v>
      </c>
    </row>
    <row r="45" spans="1:2" ht="21" x14ac:dyDescent="0.35">
      <c r="A45" s="296">
        <v>30</v>
      </c>
      <c r="B45" s="100">
        <v>0</v>
      </c>
    </row>
    <row r="46" spans="1:2" ht="21" x14ac:dyDescent="0.35">
      <c r="A46" s="296">
        <v>33</v>
      </c>
      <c r="B46" s="100">
        <v>20160</v>
      </c>
    </row>
    <row r="47" spans="1:2" ht="21" x14ac:dyDescent="0.35">
      <c r="A47" s="296">
        <v>35</v>
      </c>
      <c r="B47" s="100">
        <v>16920</v>
      </c>
    </row>
    <row r="48" spans="1:2" ht="21" x14ac:dyDescent="0.35">
      <c r="A48" s="296">
        <v>37</v>
      </c>
      <c r="B48" s="100">
        <v>1200</v>
      </c>
    </row>
    <row r="49" spans="1:2" ht="21" x14ac:dyDescent="0.35">
      <c r="A49" s="296">
        <v>38</v>
      </c>
      <c r="B49" s="100">
        <v>1776</v>
      </c>
    </row>
    <row r="50" spans="1:2" ht="21" x14ac:dyDescent="0.35">
      <c r="A50" s="296">
        <v>39</v>
      </c>
      <c r="B50" s="100">
        <v>6024</v>
      </c>
    </row>
    <row r="51" spans="1:2" ht="21" x14ac:dyDescent="0.35">
      <c r="A51" s="296">
        <v>40</v>
      </c>
      <c r="B51" s="100">
        <v>3072</v>
      </c>
    </row>
    <row r="52" spans="1:2" ht="15.75" x14ac:dyDescent="0.25">
      <c r="A52" s="294" t="s">
        <v>1170</v>
      </c>
      <c r="B52" s="298">
        <f>SUM(B44:B51)</f>
        <v>51552</v>
      </c>
    </row>
  </sheetData>
  <mergeCells count="8">
    <mergeCell ref="A8:B8"/>
    <mergeCell ref="A17:B17"/>
    <mergeCell ref="A29:B29"/>
    <mergeCell ref="A42:B42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8.5703125" style="54" customWidth="1"/>
    <col min="3" max="3" width="27.7109375" style="54" customWidth="1"/>
    <col min="4" max="4" width="16.5703125" style="54" hidden="1" customWidth="1"/>
    <col min="5" max="5" width="25.425781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379" t="s">
        <v>1148</v>
      </c>
      <c r="B1" s="379"/>
      <c r="C1" s="379"/>
      <c r="D1" s="379"/>
      <c r="E1" s="379"/>
      <c r="F1" s="379"/>
      <c r="G1" s="379"/>
      <c r="H1" s="379"/>
      <c r="I1" s="379"/>
    </row>
    <row r="2" spans="1:9" ht="18" x14ac:dyDescent="0.25">
      <c r="A2" s="392" t="s">
        <v>592</v>
      </c>
      <c r="B2" s="392"/>
      <c r="C2" s="392"/>
      <c r="D2" s="392"/>
      <c r="E2" s="392"/>
      <c r="F2" s="392"/>
      <c r="G2" s="392"/>
      <c r="H2" s="392"/>
      <c r="I2" s="392"/>
    </row>
    <row r="3" spans="1:9" ht="20.25" x14ac:dyDescent="0.3">
      <c r="A3" s="408" t="s">
        <v>953</v>
      </c>
      <c r="B3" s="408"/>
      <c r="C3" s="408"/>
      <c r="D3" s="408"/>
      <c r="E3" s="408"/>
      <c r="F3" s="408"/>
      <c r="G3" s="408"/>
      <c r="H3" s="408"/>
      <c r="I3" s="408"/>
    </row>
    <row r="4" spans="1:9" x14ac:dyDescent="0.3">
      <c r="A4" s="304"/>
      <c r="B4" s="304"/>
      <c r="C4" s="304"/>
      <c r="D4" s="304"/>
      <c r="E4" s="304"/>
      <c r="F4" s="183"/>
      <c r="G4" s="183"/>
      <c r="H4" s="304"/>
      <c r="I4" s="304"/>
    </row>
    <row r="5" spans="1:9" ht="18" x14ac:dyDescent="0.25">
      <c r="A5" s="405" t="s">
        <v>1167</v>
      </c>
      <c r="B5" s="392"/>
      <c r="C5" s="392"/>
      <c r="D5" s="392"/>
      <c r="E5" s="392"/>
      <c r="F5" s="392"/>
      <c r="G5" s="392"/>
      <c r="H5" s="392"/>
      <c r="I5" s="392"/>
    </row>
    <row r="6" spans="1:9" x14ac:dyDescent="0.3">
      <c r="B6" s="4"/>
      <c r="C6" s="4"/>
      <c r="D6" s="4"/>
      <c r="E6" s="4"/>
      <c r="F6" s="182"/>
      <c r="G6" s="182"/>
      <c r="H6" s="364"/>
      <c r="I6" s="364"/>
    </row>
    <row r="7" spans="1:9" ht="45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302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302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302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302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302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302" t="s">
        <v>408</v>
      </c>
      <c r="B13" s="201" t="s">
        <v>380</v>
      </c>
      <c r="C13" s="271">
        <v>2984</v>
      </c>
      <c r="D13" s="20">
        <v>2984</v>
      </c>
      <c r="E13" s="272" t="s">
        <v>12</v>
      </c>
      <c r="F13" s="154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ht="18.75" x14ac:dyDescent="0.3">
      <c r="A14" s="302" t="s">
        <v>409</v>
      </c>
      <c r="B14" s="201" t="s">
        <v>381</v>
      </c>
      <c r="C14" s="271">
        <v>12673</v>
      </c>
      <c r="D14" s="20">
        <v>12673</v>
      </c>
      <c r="E14" s="21" t="s">
        <v>14</v>
      </c>
      <c r="F14" s="154" t="s">
        <v>105</v>
      </c>
      <c r="G14" s="30"/>
      <c r="H14" s="15">
        <f t="shared" si="0"/>
        <v>14954.14</v>
      </c>
      <c r="I14" s="15">
        <f t="shared" si="1"/>
        <v>189513816.22</v>
      </c>
    </row>
    <row r="15" spans="1:9" ht="18.75" x14ac:dyDescent="0.3">
      <c r="A15" s="302" t="s">
        <v>410</v>
      </c>
      <c r="B15" s="201" t="s">
        <v>15</v>
      </c>
      <c r="C15" s="271">
        <v>15653</v>
      </c>
      <c r="D15" s="20">
        <v>15653</v>
      </c>
      <c r="E15" s="21" t="s">
        <v>16</v>
      </c>
      <c r="F15" s="154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ht="18.75" x14ac:dyDescent="0.3">
      <c r="A16" s="302" t="s">
        <v>411</v>
      </c>
      <c r="B16" s="201" t="s">
        <v>382</v>
      </c>
      <c r="C16" s="271">
        <v>18765</v>
      </c>
      <c r="D16" s="20">
        <v>19015</v>
      </c>
      <c r="E16" s="21" t="s">
        <v>18</v>
      </c>
      <c r="F16" s="154" t="s">
        <v>105</v>
      </c>
      <c r="G16" s="30"/>
      <c r="H16" s="15">
        <f t="shared" si="0"/>
        <v>22437.7</v>
      </c>
      <c r="I16" s="15">
        <f t="shared" si="1"/>
        <v>421043440.5</v>
      </c>
    </row>
    <row r="17" spans="1:9" ht="18.75" x14ac:dyDescent="0.3">
      <c r="A17" s="302" t="s">
        <v>412</v>
      </c>
      <c r="B17" s="201" t="s">
        <v>383</v>
      </c>
      <c r="C17" s="271">
        <v>2100</v>
      </c>
      <c r="D17" s="20">
        <v>2100</v>
      </c>
      <c r="E17" s="21" t="s">
        <v>20</v>
      </c>
      <c r="F17" s="154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ht="18.75" x14ac:dyDescent="0.3">
      <c r="A18" s="302" t="s">
        <v>413</v>
      </c>
      <c r="B18" s="201" t="s">
        <v>384</v>
      </c>
      <c r="C18" s="271">
        <v>271</v>
      </c>
      <c r="D18" s="20">
        <v>271</v>
      </c>
      <c r="E18" s="21" t="s">
        <v>22</v>
      </c>
      <c r="F18" s="154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ht="18.75" x14ac:dyDescent="0.3">
      <c r="A19" s="302" t="s">
        <v>414</v>
      </c>
      <c r="B19" s="201" t="s">
        <v>385</v>
      </c>
      <c r="C19" s="271">
        <v>1489</v>
      </c>
      <c r="D19" s="20">
        <v>1513</v>
      </c>
      <c r="E19" s="21" t="s">
        <v>24</v>
      </c>
      <c r="F19" s="154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ht="18.75" x14ac:dyDescent="0.3">
      <c r="A20" s="302" t="s">
        <v>415</v>
      </c>
      <c r="B20" s="201" t="s">
        <v>25</v>
      </c>
      <c r="C20" s="271">
        <v>100</v>
      </c>
      <c r="D20" s="20">
        <v>100</v>
      </c>
      <c r="E20" s="21" t="s">
        <v>26</v>
      </c>
      <c r="F20" s="154" t="s">
        <v>105</v>
      </c>
      <c r="G20" s="30"/>
      <c r="H20" s="15">
        <f t="shared" si="0"/>
        <v>118</v>
      </c>
      <c r="I20" s="15">
        <f t="shared" si="1"/>
        <v>11800</v>
      </c>
    </row>
    <row r="21" spans="1:9" ht="18.75" x14ac:dyDescent="0.3">
      <c r="A21" s="302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302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302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302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302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302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302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302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302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18.75" x14ac:dyDescent="0.3">
      <c r="A30" s="302" t="s">
        <v>425</v>
      </c>
      <c r="B30" s="92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302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302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302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302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302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302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302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302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302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18.75" x14ac:dyDescent="0.3">
      <c r="A40" s="302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302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302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302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302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302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302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302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302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302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302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302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302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302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302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302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302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302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302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302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302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302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302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302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302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302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302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302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302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302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302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302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302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302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18.75" x14ac:dyDescent="0.3">
      <c r="A74" s="302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18.75" x14ac:dyDescent="0.3">
      <c r="A75" s="302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302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18.75" x14ac:dyDescent="0.3">
      <c r="A77" s="302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18.75" x14ac:dyDescent="0.3">
      <c r="A78" s="302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18.75" x14ac:dyDescent="0.3">
      <c r="A79" s="302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302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18.75" x14ac:dyDescent="0.3">
      <c r="A81" s="302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302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302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302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302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302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302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302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302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302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302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302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302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18.75" x14ac:dyDescent="0.3">
      <c r="A94" s="302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302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302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18.75" x14ac:dyDescent="0.3">
      <c r="A97" s="302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18.75" x14ac:dyDescent="0.3">
      <c r="A98" s="302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302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33" x14ac:dyDescent="0.3">
      <c r="A100" s="302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302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302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33" x14ac:dyDescent="0.3">
      <c r="A103" s="302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302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302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302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302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302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302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302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302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302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302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302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302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302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302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302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302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302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302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302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302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302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302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302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302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302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302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302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302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302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302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302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302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302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9" si="5">D136*0.18+D136</f>
        <v>9204</v>
      </c>
      <c r="I136" s="15">
        <f t="shared" si="3"/>
        <v>9204</v>
      </c>
    </row>
    <row r="137" spans="1:9" ht="18.75" x14ac:dyDescent="0.3">
      <c r="A137" s="302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302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302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302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302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302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302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302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302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302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18.75" x14ac:dyDescent="0.3">
      <c r="A147" s="302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302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18.75" x14ac:dyDescent="0.3">
      <c r="A149" s="302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302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302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302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18.75" x14ac:dyDescent="0.3">
      <c r="A153" s="302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302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1" si="7">H154+D154*C154</f>
        <v>1767612.56</v>
      </c>
    </row>
    <row r="155" spans="1:9" ht="18.75" x14ac:dyDescent="0.3">
      <c r="A155" s="302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302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302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302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18.75" x14ac:dyDescent="0.3">
      <c r="A159" s="302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302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302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302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302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302" t="s">
        <v>560</v>
      </c>
      <c r="B164" s="201" t="s">
        <v>1225</v>
      </c>
      <c r="C164" s="269">
        <v>1</v>
      </c>
      <c r="D164" s="250">
        <v>126500</v>
      </c>
      <c r="E164" s="251"/>
      <c r="F164" s="154" t="s">
        <v>1096</v>
      </c>
      <c r="G164" s="30"/>
      <c r="H164" s="15">
        <v>149270</v>
      </c>
      <c r="I164" s="15">
        <v>149270</v>
      </c>
    </row>
    <row r="165" spans="1:9" ht="18.75" x14ac:dyDescent="0.3">
      <c r="A165" s="302" t="s">
        <v>560</v>
      </c>
      <c r="B165" s="201" t="s">
        <v>1111</v>
      </c>
      <c r="C165" s="269">
        <v>2</v>
      </c>
      <c r="D165" s="250">
        <v>450</v>
      </c>
      <c r="E165" s="251"/>
      <c r="F165" s="154" t="s">
        <v>1126</v>
      </c>
      <c r="G165" s="30" t="s">
        <v>1127</v>
      </c>
      <c r="H165" s="15">
        <f t="shared" si="5"/>
        <v>531</v>
      </c>
      <c r="I165" s="15">
        <f t="shared" si="7"/>
        <v>1431</v>
      </c>
    </row>
    <row r="166" spans="1:9" ht="18.75" x14ac:dyDescent="0.3">
      <c r="A166" s="302" t="s">
        <v>561</v>
      </c>
      <c r="B166" s="201" t="s">
        <v>1113</v>
      </c>
      <c r="C166" s="269">
        <v>2</v>
      </c>
      <c r="D166" s="250">
        <v>330</v>
      </c>
      <c r="E166" s="251"/>
      <c r="F166" s="154" t="s">
        <v>1126</v>
      </c>
      <c r="G166" s="30" t="s">
        <v>1127</v>
      </c>
      <c r="H166" s="15">
        <f t="shared" si="5"/>
        <v>389.4</v>
      </c>
      <c r="I166" s="15">
        <f t="shared" si="7"/>
        <v>1049.4000000000001</v>
      </c>
    </row>
    <row r="167" spans="1:9" ht="18.75" x14ac:dyDescent="0.3">
      <c r="A167" s="302" t="s">
        <v>562</v>
      </c>
      <c r="B167" s="201" t="s">
        <v>1114</v>
      </c>
      <c r="C167" s="269">
        <v>2</v>
      </c>
      <c r="D167" s="250">
        <v>185.46</v>
      </c>
      <c r="E167" s="251"/>
      <c r="F167" s="154" t="s">
        <v>1126</v>
      </c>
      <c r="G167" s="30" t="s">
        <v>1127</v>
      </c>
      <c r="H167" s="15">
        <f t="shared" si="5"/>
        <v>218.84280000000001</v>
      </c>
      <c r="I167" s="15">
        <f t="shared" si="7"/>
        <v>589.76279999999997</v>
      </c>
    </row>
    <row r="168" spans="1:9" ht="18.75" x14ac:dyDescent="0.3">
      <c r="A168" s="302" t="s">
        <v>563</v>
      </c>
      <c r="B168" s="201" t="s">
        <v>1115</v>
      </c>
      <c r="C168" s="269">
        <v>2</v>
      </c>
      <c r="D168" s="250">
        <v>127.1</v>
      </c>
      <c r="E168" s="251"/>
      <c r="F168" s="154" t="s">
        <v>1126</v>
      </c>
      <c r="G168" s="30" t="s">
        <v>1127</v>
      </c>
      <c r="H168" s="15">
        <f t="shared" si="5"/>
        <v>149.97799999999998</v>
      </c>
      <c r="I168" s="15">
        <f t="shared" si="7"/>
        <v>404.178</v>
      </c>
    </row>
    <row r="169" spans="1:9" ht="18.75" x14ac:dyDescent="0.3">
      <c r="A169" s="302" t="s">
        <v>564</v>
      </c>
      <c r="B169" s="201" t="s">
        <v>1116</v>
      </c>
      <c r="C169" s="269">
        <v>2</v>
      </c>
      <c r="D169" s="250">
        <v>52.48</v>
      </c>
      <c r="E169" s="251"/>
      <c r="F169" s="154" t="s">
        <v>1126</v>
      </c>
      <c r="G169" s="30" t="s">
        <v>1127</v>
      </c>
      <c r="H169" s="15">
        <f t="shared" si="5"/>
        <v>61.926399999999994</v>
      </c>
      <c r="I169" s="15">
        <f t="shared" si="7"/>
        <v>166.88639999999998</v>
      </c>
    </row>
    <row r="170" spans="1:9" ht="18.75" x14ac:dyDescent="0.3">
      <c r="A170" s="302" t="s">
        <v>565</v>
      </c>
      <c r="B170" s="201" t="s">
        <v>1117</v>
      </c>
      <c r="C170" s="269">
        <v>2</v>
      </c>
      <c r="D170" s="250">
        <v>400</v>
      </c>
      <c r="E170" s="251"/>
      <c r="F170" s="154" t="s">
        <v>1126</v>
      </c>
      <c r="G170" s="30" t="s">
        <v>1127</v>
      </c>
      <c r="H170" s="15">
        <f t="shared" si="5"/>
        <v>472</v>
      </c>
      <c r="I170" s="15">
        <f t="shared" si="7"/>
        <v>1272</v>
      </c>
    </row>
    <row r="171" spans="1:9" ht="18.75" x14ac:dyDescent="0.3">
      <c r="A171" s="302" t="s">
        <v>566</v>
      </c>
      <c r="B171" s="201" t="s">
        <v>1118</v>
      </c>
      <c r="C171" s="269">
        <v>2</v>
      </c>
      <c r="D171" s="250">
        <v>634.72</v>
      </c>
      <c r="E171" s="251"/>
      <c r="F171" s="154" t="s">
        <v>1126</v>
      </c>
      <c r="G171" s="30" t="s">
        <v>1127</v>
      </c>
      <c r="H171" s="15">
        <f t="shared" si="5"/>
        <v>748.96960000000001</v>
      </c>
      <c r="I171" s="15">
        <f t="shared" si="7"/>
        <v>2018.4096</v>
      </c>
    </row>
    <row r="172" spans="1:9" ht="18.75" x14ac:dyDescent="0.3">
      <c r="A172" s="302" t="s">
        <v>567</v>
      </c>
      <c r="B172" s="201" t="s">
        <v>1119</v>
      </c>
      <c r="C172" s="269">
        <v>2</v>
      </c>
      <c r="D172" s="60">
        <v>650.85</v>
      </c>
      <c r="E172" s="251"/>
      <c r="F172" s="154" t="s">
        <v>1126</v>
      </c>
      <c r="G172" s="30" t="s">
        <v>1127</v>
      </c>
      <c r="H172" s="15">
        <f t="shared" si="5"/>
        <v>768.00300000000004</v>
      </c>
      <c r="I172" s="15">
        <f t="shared" si="7"/>
        <v>2069.703</v>
      </c>
    </row>
    <row r="173" spans="1:9" ht="18.75" x14ac:dyDescent="0.3">
      <c r="A173" s="302" t="s">
        <v>568</v>
      </c>
      <c r="B173" s="201" t="s">
        <v>1120</v>
      </c>
      <c r="C173" s="269">
        <v>2</v>
      </c>
      <c r="D173" s="60">
        <v>142.5</v>
      </c>
      <c r="E173" s="251"/>
      <c r="F173" s="154" t="s">
        <v>1126</v>
      </c>
      <c r="G173" s="30" t="s">
        <v>1127</v>
      </c>
      <c r="H173" s="15">
        <f t="shared" si="5"/>
        <v>168.15</v>
      </c>
      <c r="I173" s="15">
        <f t="shared" si="7"/>
        <v>453.15</v>
      </c>
    </row>
    <row r="174" spans="1:9" ht="18.75" x14ac:dyDescent="0.3">
      <c r="A174" s="302" t="s">
        <v>569</v>
      </c>
      <c r="B174" s="201" t="s">
        <v>1121</v>
      </c>
      <c r="C174" s="269">
        <v>2</v>
      </c>
      <c r="D174" s="60">
        <v>130.41</v>
      </c>
      <c r="E174" s="251"/>
      <c r="F174" s="154" t="s">
        <v>1126</v>
      </c>
      <c r="G174" s="30" t="s">
        <v>1127</v>
      </c>
      <c r="H174" s="15">
        <f t="shared" si="5"/>
        <v>153.88380000000001</v>
      </c>
      <c r="I174" s="15">
        <f t="shared" si="7"/>
        <v>414.7038</v>
      </c>
    </row>
    <row r="175" spans="1:9" ht="18.75" x14ac:dyDescent="0.3">
      <c r="A175" s="302" t="s">
        <v>570</v>
      </c>
      <c r="B175" s="201" t="s">
        <v>1122</v>
      </c>
      <c r="C175" s="269">
        <v>2</v>
      </c>
      <c r="D175" s="60">
        <v>116.25</v>
      </c>
      <c r="E175" s="251"/>
      <c r="F175" s="154" t="s">
        <v>1126</v>
      </c>
      <c r="G175" s="30" t="s">
        <v>1127</v>
      </c>
      <c r="H175" s="15">
        <f t="shared" si="5"/>
        <v>137.17500000000001</v>
      </c>
      <c r="I175" s="15">
        <f t="shared" si="7"/>
        <v>369.67500000000001</v>
      </c>
    </row>
    <row r="176" spans="1:9" ht="18.75" x14ac:dyDescent="0.3">
      <c r="A176" s="302" t="s">
        <v>571</v>
      </c>
      <c r="B176" s="201" t="s">
        <v>1128</v>
      </c>
      <c r="C176" s="269">
        <v>1</v>
      </c>
      <c r="D176" s="60">
        <v>650</v>
      </c>
      <c r="E176" s="251"/>
      <c r="F176" s="154" t="s">
        <v>1126</v>
      </c>
      <c r="G176" s="30" t="s">
        <v>1127</v>
      </c>
      <c r="H176" s="15">
        <f t="shared" si="5"/>
        <v>767</v>
      </c>
      <c r="I176" s="15">
        <f t="shared" si="7"/>
        <v>1417</v>
      </c>
    </row>
    <row r="177" spans="1:9" ht="18.75" x14ac:dyDescent="0.3">
      <c r="A177" s="302" t="s">
        <v>572</v>
      </c>
      <c r="B177" s="201" t="s">
        <v>1123</v>
      </c>
      <c r="C177" s="269">
        <v>2</v>
      </c>
      <c r="D177" s="60">
        <v>470</v>
      </c>
      <c r="E177" s="251"/>
      <c r="F177" s="154" t="s">
        <v>1126</v>
      </c>
      <c r="G177" s="30" t="s">
        <v>1127</v>
      </c>
      <c r="H177" s="15">
        <f t="shared" si="5"/>
        <v>554.6</v>
      </c>
      <c r="I177" s="15">
        <f t="shared" si="7"/>
        <v>1494.6</v>
      </c>
    </row>
    <row r="178" spans="1:9" ht="18.75" x14ac:dyDescent="0.3">
      <c r="A178" s="302" t="s">
        <v>573</v>
      </c>
      <c r="B178" s="201" t="s">
        <v>1124</v>
      </c>
      <c r="C178" s="269">
        <v>1</v>
      </c>
      <c r="D178" s="60">
        <v>825.15</v>
      </c>
      <c r="E178" s="251"/>
      <c r="F178" s="154" t="s">
        <v>1126</v>
      </c>
      <c r="G178" s="30" t="s">
        <v>1127</v>
      </c>
      <c r="H178" s="15">
        <f t="shared" si="5"/>
        <v>973.67699999999991</v>
      </c>
      <c r="I178" s="15">
        <f t="shared" si="7"/>
        <v>1798.8269999999998</v>
      </c>
    </row>
    <row r="179" spans="1:9" ht="18.75" x14ac:dyDescent="0.3">
      <c r="A179" s="302" t="s">
        <v>574</v>
      </c>
      <c r="B179" s="201" t="s">
        <v>1125</v>
      </c>
      <c r="C179" s="269">
        <v>1</v>
      </c>
      <c r="D179" s="60">
        <v>540</v>
      </c>
      <c r="E179" s="251"/>
      <c r="F179" s="154" t="s">
        <v>1126</v>
      </c>
      <c r="G179" s="30" t="s">
        <v>1127</v>
      </c>
      <c r="H179" s="15">
        <f t="shared" si="5"/>
        <v>637.20000000000005</v>
      </c>
      <c r="I179" s="15">
        <f t="shared" si="7"/>
        <v>1177.2</v>
      </c>
    </row>
    <row r="180" spans="1:9" ht="18.75" x14ac:dyDescent="0.3">
      <c r="A180" s="302" t="s">
        <v>549</v>
      </c>
      <c r="B180" s="201" t="s">
        <v>1112</v>
      </c>
      <c r="C180" s="269">
        <v>2</v>
      </c>
      <c r="D180" s="250">
        <v>471.56</v>
      </c>
      <c r="E180" s="251"/>
      <c r="F180" s="154" t="s">
        <v>1126</v>
      </c>
      <c r="G180" s="30" t="s">
        <v>1127</v>
      </c>
      <c r="H180" s="15">
        <f>D180*0.18+D180</f>
        <v>556.44079999999997</v>
      </c>
      <c r="I180" s="15">
        <f>H180+D180*C180</f>
        <v>1499.5608</v>
      </c>
    </row>
    <row r="181" spans="1:9" ht="33" x14ac:dyDescent="0.3">
      <c r="A181" s="302" t="s">
        <v>575</v>
      </c>
      <c r="B181" s="201" t="s">
        <v>1145</v>
      </c>
      <c r="C181" s="269">
        <v>500</v>
      </c>
      <c r="D181" s="60">
        <v>38890</v>
      </c>
      <c r="E181" s="251"/>
      <c r="F181" s="154" t="s">
        <v>1146</v>
      </c>
      <c r="G181" s="30" t="s">
        <v>1127</v>
      </c>
      <c r="H181" s="15">
        <f>D181*0.18+D181</f>
        <v>45890.2</v>
      </c>
      <c r="I181" s="15">
        <f t="shared" si="7"/>
        <v>19490890.199999999</v>
      </c>
    </row>
    <row r="182" spans="1:9" ht="18.75" x14ac:dyDescent="0.3">
      <c r="A182" s="302" t="s">
        <v>576</v>
      </c>
      <c r="B182" s="289" t="s">
        <v>1173</v>
      </c>
      <c r="C182" s="269">
        <v>69</v>
      </c>
      <c r="D182" s="60">
        <v>100</v>
      </c>
      <c r="E182" s="251" t="s">
        <v>329</v>
      </c>
      <c r="F182" s="154"/>
      <c r="G182" s="30"/>
      <c r="H182" s="15">
        <f t="shared" ref="H182:H215" si="8">D182*0.18+D182</f>
        <v>118</v>
      </c>
      <c r="I182" s="15">
        <f t="shared" ref="I182:I215" si="9">C182*H182</f>
        <v>8142</v>
      </c>
    </row>
    <row r="183" spans="1:9" ht="18.75" x14ac:dyDescent="0.3">
      <c r="A183" s="302" t="s">
        <v>577</v>
      </c>
      <c r="B183" s="289" t="s">
        <v>764</v>
      </c>
      <c r="C183" s="269">
        <v>522</v>
      </c>
      <c r="D183" s="60">
        <v>70</v>
      </c>
      <c r="E183" s="61" t="s">
        <v>331</v>
      </c>
      <c r="F183" s="30"/>
      <c r="G183" s="30"/>
      <c r="H183" s="15">
        <f t="shared" si="8"/>
        <v>82.6</v>
      </c>
      <c r="I183" s="15">
        <f t="shared" si="9"/>
        <v>43117.2</v>
      </c>
    </row>
    <row r="184" spans="1:9" x14ac:dyDescent="0.3">
      <c r="A184" s="302" t="s">
        <v>578</v>
      </c>
      <c r="B184" s="139" t="s">
        <v>1176</v>
      </c>
      <c r="C184" s="56">
        <v>38</v>
      </c>
      <c r="D184" s="60">
        <v>40</v>
      </c>
      <c r="E184" s="55"/>
      <c r="F184" s="30"/>
      <c r="G184" s="30"/>
      <c r="H184" s="15">
        <f t="shared" si="8"/>
        <v>47.2</v>
      </c>
      <c r="I184" s="15">
        <f t="shared" si="9"/>
        <v>1793.6000000000001</v>
      </c>
    </row>
    <row r="185" spans="1:9" x14ac:dyDescent="0.3">
      <c r="A185" s="302" t="s">
        <v>579</v>
      </c>
      <c r="B185" s="289" t="s">
        <v>924</v>
      </c>
      <c r="C185" s="56">
        <v>138</v>
      </c>
      <c r="D185" s="60">
        <v>100</v>
      </c>
      <c r="E185" s="61" t="s">
        <v>324</v>
      </c>
      <c r="F185" s="30"/>
      <c r="G185" s="30"/>
      <c r="H185" s="15">
        <f t="shared" si="8"/>
        <v>118</v>
      </c>
      <c r="I185" s="15">
        <f t="shared" si="9"/>
        <v>16284</v>
      </c>
    </row>
    <row r="186" spans="1:9" x14ac:dyDescent="0.3">
      <c r="A186" s="302" t="s">
        <v>580</v>
      </c>
      <c r="B186" s="139" t="s">
        <v>1177</v>
      </c>
      <c r="C186" s="56">
        <v>3850</v>
      </c>
      <c r="D186" s="60">
        <v>20</v>
      </c>
      <c r="E186" s="61" t="s">
        <v>349</v>
      </c>
      <c r="F186" s="30"/>
      <c r="G186" s="30"/>
      <c r="H186" s="15">
        <f t="shared" si="8"/>
        <v>23.6</v>
      </c>
      <c r="I186" s="15">
        <f t="shared" si="9"/>
        <v>90860</v>
      </c>
    </row>
    <row r="187" spans="1:9" x14ac:dyDescent="0.3">
      <c r="A187" s="302" t="s">
        <v>581</v>
      </c>
      <c r="B187" s="289" t="s">
        <v>1178</v>
      </c>
      <c r="C187" s="56">
        <v>272</v>
      </c>
      <c r="D187" s="60">
        <v>40</v>
      </c>
      <c r="E187" s="61" t="s">
        <v>345</v>
      </c>
      <c r="F187" s="30"/>
      <c r="G187" s="30"/>
      <c r="H187" s="15">
        <f t="shared" si="8"/>
        <v>47.2</v>
      </c>
      <c r="I187" s="15">
        <f t="shared" si="9"/>
        <v>12838.400000000001</v>
      </c>
    </row>
    <row r="188" spans="1:9" x14ac:dyDescent="0.3">
      <c r="A188" s="302" t="s">
        <v>582</v>
      </c>
      <c r="B188" s="289" t="s">
        <v>1179</v>
      </c>
      <c r="C188" s="56">
        <v>472</v>
      </c>
      <c r="D188" s="60">
        <v>40</v>
      </c>
      <c r="E188" s="61" t="s">
        <v>343</v>
      </c>
      <c r="F188" s="30"/>
      <c r="G188" s="30"/>
      <c r="H188" s="15">
        <f t="shared" si="8"/>
        <v>47.2</v>
      </c>
      <c r="I188" s="15">
        <f t="shared" si="9"/>
        <v>22278.400000000001</v>
      </c>
    </row>
    <row r="189" spans="1:9" x14ac:dyDescent="0.3">
      <c r="A189" s="302" t="s">
        <v>583</v>
      </c>
      <c r="B189" s="139" t="s">
        <v>1180</v>
      </c>
      <c r="C189" s="56">
        <v>2990</v>
      </c>
      <c r="D189" s="60">
        <v>40</v>
      </c>
      <c r="E189" s="55"/>
      <c r="F189" s="126"/>
      <c r="G189" s="126"/>
      <c r="H189" s="15">
        <f t="shared" si="8"/>
        <v>47.2</v>
      </c>
      <c r="I189" s="15">
        <f t="shared" si="9"/>
        <v>141128</v>
      </c>
    </row>
    <row r="190" spans="1:9" x14ac:dyDescent="0.3">
      <c r="A190" s="302" t="s">
        <v>584</v>
      </c>
      <c r="B190" s="289" t="s">
        <v>1181</v>
      </c>
      <c r="C190" s="56">
        <v>27</v>
      </c>
      <c r="D190" s="60">
        <v>80</v>
      </c>
      <c r="E190" s="55"/>
      <c r="F190" s="126"/>
      <c r="G190" s="126"/>
      <c r="H190" s="15">
        <f t="shared" si="8"/>
        <v>94.4</v>
      </c>
      <c r="I190" s="15">
        <f t="shared" si="9"/>
        <v>2548.8000000000002</v>
      </c>
    </row>
    <row r="191" spans="1:9" x14ac:dyDescent="0.3">
      <c r="A191" s="302" t="s">
        <v>585</v>
      </c>
      <c r="B191" s="139" t="s">
        <v>1182</v>
      </c>
      <c r="C191" s="56">
        <v>151</v>
      </c>
      <c r="D191" s="60">
        <v>50</v>
      </c>
      <c r="E191" s="55"/>
      <c r="F191" s="126"/>
      <c r="G191" s="126"/>
      <c r="H191" s="15">
        <f t="shared" si="8"/>
        <v>59</v>
      </c>
      <c r="I191" s="15">
        <f t="shared" si="9"/>
        <v>8909</v>
      </c>
    </row>
    <row r="192" spans="1:9" x14ac:dyDescent="0.3">
      <c r="A192" s="302" t="s">
        <v>586</v>
      </c>
      <c r="B192" s="139" t="s">
        <v>1183</v>
      </c>
      <c r="C192" s="56">
        <v>4044</v>
      </c>
      <c r="D192" s="60">
        <v>30</v>
      </c>
      <c r="E192" s="61" t="s">
        <v>339</v>
      </c>
      <c r="F192" s="30"/>
      <c r="G192" s="30"/>
      <c r="H192" s="15">
        <f t="shared" si="8"/>
        <v>35.4</v>
      </c>
      <c r="I192" s="15">
        <f t="shared" si="9"/>
        <v>143157.6</v>
      </c>
    </row>
    <row r="193" spans="1:9" x14ac:dyDescent="0.3">
      <c r="A193" s="302" t="s">
        <v>587</v>
      </c>
      <c r="B193" s="289" t="s">
        <v>1205</v>
      </c>
      <c r="C193" s="56">
        <v>92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6513.5999999999995</v>
      </c>
    </row>
    <row r="194" spans="1:9" x14ac:dyDescent="0.3">
      <c r="A194" s="302" t="s">
        <v>588</v>
      </c>
      <c r="B194" s="289" t="s">
        <v>1206</v>
      </c>
      <c r="C194" s="56">
        <v>67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4743.5999999999995</v>
      </c>
    </row>
    <row r="195" spans="1:9" x14ac:dyDescent="0.3">
      <c r="A195" s="302" t="s">
        <v>589</v>
      </c>
      <c r="B195" s="289" t="s">
        <v>1207</v>
      </c>
      <c r="C195" s="56">
        <v>71</v>
      </c>
      <c r="D195" s="60">
        <v>60</v>
      </c>
      <c r="E195" s="55"/>
      <c r="F195" s="126"/>
      <c r="G195" s="126"/>
      <c r="H195" s="15">
        <f t="shared" si="8"/>
        <v>70.8</v>
      </c>
      <c r="I195" s="15">
        <f t="shared" si="9"/>
        <v>5026.8</v>
      </c>
    </row>
    <row r="196" spans="1:9" x14ac:dyDescent="0.3">
      <c r="A196" s="302" t="s">
        <v>590</v>
      </c>
      <c r="B196" s="289" t="s">
        <v>1184</v>
      </c>
      <c r="C196" s="56">
        <v>1351</v>
      </c>
      <c r="D196" s="60">
        <v>70</v>
      </c>
      <c r="E196" s="55"/>
      <c r="F196" s="126"/>
      <c r="G196" s="126"/>
      <c r="H196" s="15">
        <f t="shared" si="8"/>
        <v>82.6</v>
      </c>
      <c r="I196" s="15">
        <f t="shared" si="9"/>
        <v>111592.59999999999</v>
      </c>
    </row>
    <row r="197" spans="1:9" x14ac:dyDescent="0.3">
      <c r="A197" s="302" t="s">
        <v>1077</v>
      </c>
      <c r="B197" s="289" t="s">
        <v>1185</v>
      </c>
      <c r="C197" s="56">
        <v>27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318.60000000000002</v>
      </c>
    </row>
    <row r="198" spans="1:9" x14ac:dyDescent="0.3">
      <c r="A198" s="302" t="s">
        <v>1078</v>
      </c>
      <c r="B198" s="289" t="s">
        <v>1186</v>
      </c>
      <c r="C198" s="56">
        <v>25</v>
      </c>
      <c r="D198" s="60">
        <v>10</v>
      </c>
      <c r="E198" s="55"/>
      <c r="F198" s="126"/>
      <c r="G198" s="126"/>
      <c r="H198" s="15">
        <f t="shared" si="8"/>
        <v>11.8</v>
      </c>
      <c r="I198" s="15">
        <f t="shared" si="9"/>
        <v>295</v>
      </c>
    </row>
    <row r="199" spans="1:9" x14ac:dyDescent="0.3">
      <c r="A199" s="302" t="s">
        <v>1079</v>
      </c>
      <c r="B199" s="289" t="s">
        <v>1187</v>
      </c>
      <c r="C199" s="56">
        <v>192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6796.7999999999993</v>
      </c>
    </row>
    <row r="200" spans="1:9" x14ac:dyDescent="0.3">
      <c r="A200" s="302" t="s">
        <v>1080</v>
      </c>
      <c r="B200" s="289" t="s">
        <v>1188</v>
      </c>
      <c r="C200" s="56">
        <v>42</v>
      </c>
      <c r="D200" s="60">
        <v>30</v>
      </c>
      <c r="E200" s="55"/>
      <c r="F200" s="126"/>
      <c r="G200" s="126"/>
      <c r="H200" s="15">
        <f t="shared" si="8"/>
        <v>35.4</v>
      </c>
      <c r="I200" s="15">
        <f t="shared" si="9"/>
        <v>1486.8</v>
      </c>
    </row>
    <row r="201" spans="1:9" x14ac:dyDescent="0.3">
      <c r="A201" s="302" t="s">
        <v>1081</v>
      </c>
      <c r="B201" s="289" t="s">
        <v>1189</v>
      </c>
      <c r="C201" s="56">
        <v>3502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206618</v>
      </c>
    </row>
    <row r="202" spans="1:9" x14ac:dyDescent="0.3">
      <c r="A202" s="302" t="s">
        <v>1082</v>
      </c>
      <c r="B202" s="286" t="s">
        <v>1195</v>
      </c>
      <c r="C202" s="56">
        <v>302</v>
      </c>
      <c r="D202" s="60">
        <v>50</v>
      </c>
      <c r="E202" s="55"/>
      <c r="F202" s="126"/>
      <c r="G202" s="126"/>
      <c r="H202" s="15">
        <f t="shared" si="8"/>
        <v>59</v>
      </c>
      <c r="I202" s="15">
        <f t="shared" si="9"/>
        <v>17818</v>
      </c>
    </row>
    <row r="203" spans="1:9" x14ac:dyDescent="0.3">
      <c r="A203" s="302" t="s">
        <v>1129</v>
      </c>
      <c r="B203" s="286" t="s">
        <v>1190</v>
      </c>
      <c r="C203" s="56">
        <v>12</v>
      </c>
      <c r="D203" s="60">
        <v>40</v>
      </c>
      <c r="E203" s="55"/>
      <c r="F203" s="126"/>
      <c r="G203" s="126"/>
      <c r="H203" s="15">
        <f t="shared" si="8"/>
        <v>47.2</v>
      </c>
      <c r="I203" s="15">
        <f t="shared" si="9"/>
        <v>566.40000000000009</v>
      </c>
    </row>
    <row r="204" spans="1:9" x14ac:dyDescent="0.3">
      <c r="A204" s="302" t="s">
        <v>1130</v>
      </c>
      <c r="B204" s="289" t="s">
        <v>1196</v>
      </c>
      <c r="C204" s="56">
        <v>40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2360</v>
      </c>
    </row>
    <row r="205" spans="1:9" x14ac:dyDescent="0.3">
      <c r="A205" s="302" t="s">
        <v>1131</v>
      </c>
      <c r="B205" s="286" t="s">
        <v>1191</v>
      </c>
      <c r="C205" s="56">
        <v>8</v>
      </c>
      <c r="D205" s="60">
        <v>50</v>
      </c>
      <c r="E205" s="55"/>
      <c r="F205" s="126"/>
      <c r="G205" s="126"/>
      <c r="H205" s="15">
        <f t="shared" si="8"/>
        <v>59</v>
      </c>
      <c r="I205" s="15">
        <f t="shared" si="9"/>
        <v>472</v>
      </c>
    </row>
    <row r="206" spans="1:9" x14ac:dyDescent="0.3">
      <c r="A206" s="302" t="s">
        <v>1132</v>
      </c>
      <c r="B206" s="286" t="s">
        <v>1192</v>
      </c>
      <c r="C206" s="56">
        <v>8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377.6</v>
      </c>
    </row>
    <row r="207" spans="1:9" x14ac:dyDescent="0.3">
      <c r="A207" s="302" t="s">
        <v>1133</v>
      </c>
      <c r="B207" s="286" t="s">
        <v>1193</v>
      </c>
      <c r="C207" s="56">
        <v>10</v>
      </c>
      <c r="D207" s="60">
        <v>40</v>
      </c>
      <c r="E207" s="55"/>
      <c r="F207" s="126"/>
      <c r="G207" s="126"/>
      <c r="H207" s="15">
        <f t="shared" si="8"/>
        <v>47.2</v>
      </c>
      <c r="I207" s="15">
        <f t="shared" si="9"/>
        <v>472</v>
      </c>
    </row>
    <row r="208" spans="1:9" x14ac:dyDescent="0.3">
      <c r="A208" s="302" t="s">
        <v>1134</v>
      </c>
      <c r="B208" s="289" t="s">
        <v>1197</v>
      </c>
      <c r="C208" s="56">
        <v>191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11269</v>
      </c>
    </row>
    <row r="209" spans="1:9" x14ac:dyDescent="0.3">
      <c r="A209" s="302" t="s">
        <v>1135</v>
      </c>
      <c r="B209" s="289" t="s">
        <v>1194</v>
      </c>
      <c r="C209" s="56">
        <v>160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9440</v>
      </c>
    </row>
    <row r="210" spans="1:9" x14ac:dyDescent="0.3">
      <c r="A210" s="302" t="s">
        <v>1136</v>
      </c>
      <c r="B210" s="286" t="s">
        <v>1198</v>
      </c>
      <c r="C210" s="56">
        <v>5</v>
      </c>
      <c r="D210" s="60">
        <v>50</v>
      </c>
      <c r="E210" s="55"/>
      <c r="F210" s="126"/>
      <c r="G210" s="126"/>
      <c r="H210" s="15">
        <f t="shared" si="8"/>
        <v>59</v>
      </c>
      <c r="I210" s="15">
        <f t="shared" si="9"/>
        <v>295</v>
      </c>
    </row>
    <row r="211" spans="1:9" x14ac:dyDescent="0.3">
      <c r="A211" s="302" t="s">
        <v>1137</v>
      </c>
      <c r="B211" s="286" t="s">
        <v>1199</v>
      </c>
      <c r="C211" s="56">
        <v>460</v>
      </c>
      <c r="D211" s="60">
        <v>90</v>
      </c>
      <c r="E211" s="55"/>
      <c r="F211" s="126"/>
      <c r="G211" s="126"/>
      <c r="H211" s="15">
        <f t="shared" si="8"/>
        <v>106.2</v>
      </c>
      <c r="I211" s="15">
        <f t="shared" si="9"/>
        <v>48852</v>
      </c>
    </row>
    <row r="212" spans="1:9" x14ac:dyDescent="0.3">
      <c r="A212" s="302" t="s">
        <v>1138</v>
      </c>
      <c r="B212" s="286" t="s">
        <v>1200</v>
      </c>
      <c r="C212" s="56">
        <v>950</v>
      </c>
      <c r="D212" s="60">
        <v>40</v>
      </c>
      <c r="E212" s="55"/>
      <c r="F212" s="126"/>
      <c r="G212" s="126"/>
      <c r="H212" s="15">
        <f t="shared" si="8"/>
        <v>47.2</v>
      </c>
      <c r="I212" s="15">
        <f t="shared" si="9"/>
        <v>44840</v>
      </c>
    </row>
    <row r="213" spans="1:9" x14ac:dyDescent="0.3">
      <c r="A213" s="302" t="s">
        <v>1139</v>
      </c>
      <c r="B213" s="286" t="s">
        <v>1201</v>
      </c>
      <c r="C213" s="56">
        <v>936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55224</v>
      </c>
    </row>
    <row r="214" spans="1:9" x14ac:dyDescent="0.3">
      <c r="A214" s="302" t="s">
        <v>1140</v>
      </c>
      <c r="B214" s="286" t="s">
        <v>1202</v>
      </c>
      <c r="C214" s="56">
        <v>952</v>
      </c>
      <c r="D214" s="60">
        <v>50</v>
      </c>
      <c r="E214" s="55"/>
      <c r="F214" s="126"/>
      <c r="G214" s="126"/>
      <c r="H214" s="15">
        <f t="shared" si="8"/>
        <v>59</v>
      </c>
      <c r="I214" s="15">
        <f t="shared" si="9"/>
        <v>56168</v>
      </c>
    </row>
    <row r="215" spans="1:9" x14ac:dyDescent="0.3">
      <c r="A215" s="302" t="s">
        <v>1141</v>
      </c>
      <c r="B215" s="289" t="s">
        <v>1203</v>
      </c>
      <c r="C215" s="56">
        <v>5576</v>
      </c>
      <c r="D215" s="60">
        <v>30</v>
      </c>
      <c r="E215" s="55"/>
      <c r="F215" s="126"/>
      <c r="G215" s="126"/>
      <c r="H215" s="15">
        <f t="shared" si="8"/>
        <v>35.4</v>
      </c>
      <c r="I215" s="15">
        <f t="shared" si="9"/>
        <v>197390.4</v>
      </c>
    </row>
    <row r="216" spans="1:9" ht="18.75" x14ac:dyDescent="0.3">
      <c r="A216" s="302" t="s">
        <v>1211</v>
      </c>
      <c r="B216" s="180" t="s">
        <v>921</v>
      </c>
      <c r="C216" s="268">
        <v>60000</v>
      </c>
      <c r="D216" s="20">
        <v>150</v>
      </c>
      <c r="E216" s="21" t="s">
        <v>316</v>
      </c>
      <c r="F216" s="154"/>
      <c r="G216" s="30"/>
      <c r="H216" s="15">
        <f>D216*0.18+D216</f>
        <v>177</v>
      </c>
      <c r="I216" s="15">
        <f>C216*H216</f>
        <v>10620000</v>
      </c>
    </row>
    <row r="217" spans="1:9" ht="18.75" x14ac:dyDescent="0.3">
      <c r="A217" s="302" t="s">
        <v>1212</v>
      </c>
      <c r="B217" s="180" t="s">
        <v>1210</v>
      </c>
      <c r="C217" s="268">
        <v>216</v>
      </c>
      <c r="D217" s="20">
        <v>190</v>
      </c>
      <c r="E217" s="21"/>
      <c r="F217" s="154"/>
      <c r="G217" s="30"/>
      <c r="H217" s="15">
        <f>D217*0.18+D217</f>
        <v>224.2</v>
      </c>
      <c r="I217" s="15">
        <f>C217*H217</f>
        <v>48427.199999999997</v>
      </c>
    </row>
    <row r="218" spans="1:9" ht="18.75" x14ac:dyDescent="0.3">
      <c r="A218" s="302" t="s">
        <v>1213</v>
      </c>
      <c r="B218" s="180" t="s">
        <v>1209</v>
      </c>
      <c r="C218" s="268">
        <v>31</v>
      </c>
      <c r="D218" s="20">
        <v>150</v>
      </c>
      <c r="E218" s="21" t="s">
        <v>316</v>
      </c>
      <c r="F218" s="154"/>
      <c r="G218" s="30"/>
      <c r="H218" s="15">
        <f>D218*0.18+D218</f>
        <v>177</v>
      </c>
      <c r="I218" s="15">
        <f>C218*H218</f>
        <v>5487</v>
      </c>
    </row>
    <row r="219" spans="1:9" x14ac:dyDescent="0.3">
      <c r="D219" s="303"/>
    </row>
    <row r="220" spans="1:9" x14ac:dyDescent="0.3">
      <c r="D220" s="303"/>
    </row>
    <row r="221" spans="1:9" x14ac:dyDescent="0.3">
      <c r="D221" s="303"/>
    </row>
    <row r="222" spans="1:9" x14ac:dyDescent="0.3">
      <c r="D222" s="303"/>
    </row>
    <row r="223" spans="1:9" x14ac:dyDescent="0.3">
      <c r="D223" s="303"/>
    </row>
    <row r="224" spans="1:9" x14ac:dyDescent="0.3">
      <c r="D224" s="303"/>
    </row>
    <row r="225" spans="4:4" x14ac:dyDescent="0.3">
      <c r="D225" s="303"/>
    </row>
    <row r="226" spans="4:4" x14ac:dyDescent="0.3">
      <c r="D226" s="303"/>
    </row>
    <row r="227" spans="4:4" x14ac:dyDescent="0.3">
      <c r="D227" s="303"/>
    </row>
    <row r="228" spans="4:4" x14ac:dyDescent="0.3">
      <c r="D228" s="303"/>
    </row>
    <row r="229" spans="4:4" x14ac:dyDescent="0.3">
      <c r="D229" s="303"/>
    </row>
    <row r="230" spans="4:4" x14ac:dyDescent="0.3">
      <c r="D230" s="303"/>
    </row>
    <row r="231" spans="4:4" x14ac:dyDescent="0.3">
      <c r="D231" s="303"/>
    </row>
    <row r="232" spans="4:4" x14ac:dyDescent="0.3">
      <c r="D232" s="303"/>
    </row>
    <row r="233" spans="4:4" x14ac:dyDescent="0.3">
      <c r="D233" s="303"/>
    </row>
    <row r="234" spans="4:4" x14ac:dyDescent="0.3">
      <c r="D234" s="303"/>
    </row>
    <row r="235" spans="4:4" x14ac:dyDescent="0.3">
      <c r="D235" s="303"/>
    </row>
    <row r="236" spans="4:4" x14ac:dyDescent="0.3">
      <c r="D236" s="303"/>
    </row>
    <row r="237" spans="4:4" x14ac:dyDescent="0.3">
      <c r="D237" s="303"/>
    </row>
    <row r="238" spans="4:4" x14ac:dyDescent="0.3">
      <c r="D238" s="303"/>
    </row>
    <row r="239" spans="4:4" x14ac:dyDescent="0.3">
      <c r="D239" s="303"/>
    </row>
    <row r="240" spans="4:4" x14ac:dyDescent="0.3">
      <c r="D240" s="303"/>
    </row>
    <row r="241" spans="4:4" x14ac:dyDescent="0.3">
      <c r="D241" s="303"/>
    </row>
    <row r="242" spans="4:4" x14ac:dyDescent="0.3">
      <c r="D242" s="303"/>
    </row>
    <row r="243" spans="4:4" x14ac:dyDescent="0.3">
      <c r="D243" s="303"/>
    </row>
    <row r="244" spans="4:4" x14ac:dyDescent="0.3">
      <c r="D244" s="303"/>
    </row>
    <row r="245" spans="4:4" x14ac:dyDescent="0.3">
      <c r="D245" s="303"/>
    </row>
    <row r="246" spans="4:4" x14ac:dyDescent="0.3">
      <c r="D246" s="303"/>
    </row>
    <row r="247" spans="4:4" x14ac:dyDescent="0.3">
      <c r="D247" s="303"/>
    </row>
    <row r="248" spans="4:4" x14ac:dyDescent="0.3">
      <c r="D248" s="303"/>
    </row>
    <row r="249" spans="4:4" x14ac:dyDescent="0.3">
      <c r="D249" s="303"/>
    </row>
    <row r="250" spans="4:4" x14ac:dyDescent="0.3">
      <c r="D250" s="303"/>
    </row>
    <row r="251" spans="4:4" x14ac:dyDescent="0.3">
      <c r="D251" s="303"/>
    </row>
    <row r="252" spans="4:4" x14ac:dyDescent="0.3">
      <c r="D252" s="303"/>
    </row>
    <row r="253" spans="4:4" x14ac:dyDescent="0.3">
      <c r="D253" s="303"/>
    </row>
    <row r="254" spans="4:4" x14ac:dyDescent="0.3">
      <c r="D254" s="303"/>
    </row>
    <row r="255" spans="4:4" x14ac:dyDescent="0.3">
      <c r="D255" s="303"/>
    </row>
    <row r="256" spans="4:4" x14ac:dyDescent="0.3">
      <c r="D256" s="303"/>
    </row>
    <row r="257" spans="4:4" x14ac:dyDescent="0.3">
      <c r="D257" s="303"/>
    </row>
    <row r="258" spans="4:4" x14ac:dyDescent="0.3">
      <c r="D258" s="303"/>
    </row>
    <row r="259" spans="4:4" x14ac:dyDescent="0.3">
      <c r="D259" s="303"/>
    </row>
    <row r="260" spans="4:4" x14ac:dyDescent="0.3">
      <c r="D260" s="303"/>
    </row>
    <row r="261" spans="4:4" x14ac:dyDescent="0.3">
      <c r="D261" s="303"/>
    </row>
    <row r="262" spans="4:4" x14ac:dyDescent="0.3">
      <c r="D262" s="303"/>
    </row>
    <row r="263" spans="4:4" x14ac:dyDescent="0.3">
      <c r="D263" s="303"/>
    </row>
    <row r="264" spans="4:4" x14ac:dyDescent="0.3">
      <c r="D264" s="303"/>
    </row>
    <row r="265" spans="4:4" x14ac:dyDescent="0.3">
      <c r="D265" s="303"/>
    </row>
    <row r="266" spans="4:4" x14ac:dyDescent="0.3">
      <c r="D266" s="303"/>
    </row>
    <row r="267" spans="4:4" x14ac:dyDescent="0.3">
      <c r="D267" s="303"/>
    </row>
    <row r="268" spans="4:4" x14ac:dyDescent="0.3">
      <c r="D268" s="303"/>
    </row>
    <row r="269" spans="4:4" x14ac:dyDescent="0.3">
      <c r="D269" s="303"/>
    </row>
    <row r="270" spans="4:4" x14ac:dyDescent="0.3">
      <c r="D270" s="303"/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45.28515625" customWidth="1"/>
    <col min="3" max="3" width="31.140625" customWidth="1"/>
    <col min="4" max="4" width="32.85546875" customWidth="1"/>
    <col min="5" max="5" width="46.140625" customWidth="1"/>
  </cols>
  <sheetData>
    <row r="2" spans="1:5" x14ac:dyDescent="0.25">
      <c r="A2" s="406" t="s">
        <v>1224</v>
      </c>
      <c r="B2" s="406"/>
      <c r="C2" s="406"/>
      <c r="D2" s="406"/>
      <c r="E2" s="406"/>
    </row>
    <row r="3" spans="1:5" x14ac:dyDescent="0.25">
      <c r="E3" s="241">
        <v>42629</v>
      </c>
    </row>
    <row r="4" spans="1:5" x14ac:dyDescent="0.25">
      <c r="A4" s="117" t="s">
        <v>402</v>
      </c>
      <c r="B4" s="117" t="s">
        <v>1</v>
      </c>
      <c r="C4" s="117" t="s">
        <v>1222</v>
      </c>
      <c r="D4" s="118" t="s">
        <v>0</v>
      </c>
      <c r="E4" s="118" t="s">
        <v>1223</v>
      </c>
    </row>
    <row r="5" spans="1:5" ht="18.75" x14ac:dyDescent="0.3">
      <c r="A5" s="301" t="s">
        <v>403</v>
      </c>
      <c r="B5" s="201" t="s">
        <v>1091</v>
      </c>
      <c r="C5" s="269">
        <v>60</v>
      </c>
      <c r="D5" s="154" t="s">
        <v>1093</v>
      </c>
      <c r="E5" s="30" t="s">
        <v>1142</v>
      </c>
    </row>
    <row r="6" spans="1:5" ht="18.75" x14ac:dyDescent="0.3">
      <c r="A6" s="301" t="s">
        <v>404</v>
      </c>
      <c r="B6" s="201" t="s">
        <v>1092</v>
      </c>
      <c r="C6" s="269">
        <v>60</v>
      </c>
      <c r="D6" s="154" t="s">
        <v>1093</v>
      </c>
      <c r="E6" s="30" t="s">
        <v>1142</v>
      </c>
    </row>
    <row r="7" spans="1:5" ht="33" x14ac:dyDescent="0.3">
      <c r="A7" s="302" t="s">
        <v>405</v>
      </c>
      <c r="B7" s="305" t="s">
        <v>1094</v>
      </c>
      <c r="C7" s="306">
        <v>17</v>
      </c>
      <c r="D7" s="307" t="s">
        <v>1095</v>
      </c>
      <c r="E7" s="307" t="s">
        <v>1142</v>
      </c>
    </row>
    <row r="8" spans="1:5" ht="18.75" x14ac:dyDescent="0.3">
      <c r="A8" s="302" t="s">
        <v>406</v>
      </c>
      <c r="B8" s="201" t="s">
        <v>1097</v>
      </c>
      <c r="C8" s="269">
        <v>16</v>
      </c>
      <c r="D8" s="154" t="s">
        <v>1096</v>
      </c>
      <c r="E8" s="30" t="s">
        <v>1142</v>
      </c>
    </row>
    <row r="9" spans="1:5" ht="18.75" x14ac:dyDescent="0.3">
      <c r="A9" s="302" t="s">
        <v>407</v>
      </c>
      <c r="B9" s="201" t="s">
        <v>1104</v>
      </c>
      <c r="C9" s="269">
        <v>16</v>
      </c>
      <c r="D9" s="154" t="s">
        <v>1096</v>
      </c>
      <c r="E9" s="30" t="s">
        <v>1142</v>
      </c>
    </row>
    <row r="10" spans="1:5" ht="33" x14ac:dyDescent="0.3">
      <c r="A10" s="302" t="s">
        <v>408</v>
      </c>
      <c r="B10" s="201" t="s">
        <v>1098</v>
      </c>
      <c r="C10" s="269">
        <v>24</v>
      </c>
      <c r="D10" s="154" t="s">
        <v>1096</v>
      </c>
      <c r="E10" s="30" t="s">
        <v>1142</v>
      </c>
    </row>
    <row r="11" spans="1:5" ht="40.5" customHeight="1" x14ac:dyDescent="0.3">
      <c r="A11" s="302" t="s">
        <v>409</v>
      </c>
      <c r="B11" s="201" t="s">
        <v>1099</v>
      </c>
      <c r="C11" s="269">
        <v>2</v>
      </c>
      <c r="D11" s="154" t="s">
        <v>1096</v>
      </c>
      <c r="E11" s="30" t="s">
        <v>1142</v>
      </c>
    </row>
    <row r="12" spans="1:5" ht="33" x14ac:dyDescent="0.3">
      <c r="A12" s="302" t="s">
        <v>410</v>
      </c>
      <c r="B12" s="201" t="s">
        <v>1100</v>
      </c>
      <c r="C12" s="269">
        <v>5</v>
      </c>
      <c r="D12" s="154" t="s">
        <v>1096</v>
      </c>
      <c r="E12" s="30" t="s">
        <v>1142</v>
      </c>
    </row>
    <row r="13" spans="1:5" ht="18.75" x14ac:dyDescent="0.3">
      <c r="A13" s="302" t="s">
        <v>411</v>
      </c>
      <c r="B13" s="201" t="s">
        <v>1103</v>
      </c>
      <c r="C13" s="269">
        <v>1</v>
      </c>
      <c r="D13" s="154" t="s">
        <v>1096</v>
      </c>
      <c r="E13" s="30" t="s">
        <v>1142</v>
      </c>
    </row>
    <row r="14" spans="1:5" ht="18.75" x14ac:dyDescent="0.3">
      <c r="A14" s="302" t="s">
        <v>412</v>
      </c>
      <c r="B14" s="201" t="s">
        <v>1107</v>
      </c>
      <c r="C14" s="269">
        <v>1</v>
      </c>
      <c r="D14" s="154" t="s">
        <v>1096</v>
      </c>
      <c r="E14" s="30" t="s">
        <v>1142</v>
      </c>
    </row>
    <row r="15" spans="1:5" ht="18.75" x14ac:dyDescent="0.3">
      <c r="A15" s="302" t="s">
        <v>413</v>
      </c>
      <c r="B15" s="201" t="s">
        <v>1225</v>
      </c>
      <c r="C15" s="269">
        <v>1</v>
      </c>
      <c r="D15" s="154" t="s">
        <v>1096</v>
      </c>
      <c r="E15" s="30" t="s">
        <v>1142</v>
      </c>
    </row>
  </sheetData>
  <mergeCells count="1">
    <mergeCell ref="A2:E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zoomScaleNormal="100"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379" t="s">
        <v>1148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" x14ac:dyDescent="0.25">
      <c r="A2" s="392" t="s">
        <v>592</v>
      </c>
      <c r="B2" s="392"/>
      <c r="C2" s="392"/>
      <c r="D2" s="392"/>
      <c r="E2" s="392"/>
      <c r="F2" s="392"/>
      <c r="G2" s="392"/>
      <c r="H2" s="392"/>
      <c r="I2" s="392"/>
      <c r="J2" s="392"/>
    </row>
    <row r="3" spans="1:10" ht="20.25" x14ac:dyDescent="0.3">
      <c r="A3" s="408" t="s">
        <v>953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0" x14ac:dyDescent="0.3">
      <c r="A4" s="404"/>
      <c r="B4" s="404"/>
      <c r="C4" s="404"/>
      <c r="D4" s="404"/>
      <c r="E4" s="404"/>
      <c r="F4" s="404"/>
      <c r="G4" s="404"/>
      <c r="H4" s="404"/>
      <c r="I4" s="404"/>
      <c r="J4" s="404"/>
    </row>
    <row r="5" spans="1:10" ht="18" x14ac:dyDescent="0.25">
      <c r="A5" s="405" t="s">
        <v>1324</v>
      </c>
      <c r="B5" s="405"/>
      <c r="C5" s="405"/>
      <c r="D5" s="405"/>
      <c r="E5" s="405"/>
      <c r="F5" s="405"/>
      <c r="G5" s="405"/>
      <c r="H5" s="405"/>
      <c r="I5" s="405"/>
      <c r="J5" s="405"/>
    </row>
    <row r="6" spans="1:10" x14ac:dyDescent="0.3">
      <c r="D6" s="4"/>
      <c r="E6" s="4"/>
      <c r="F6" s="4"/>
      <c r="G6" s="4"/>
      <c r="H6" s="364"/>
      <c r="I6" s="364"/>
      <c r="J6" s="4"/>
    </row>
    <row r="7" spans="1:10" s="308" customFormat="1" ht="63.75" customHeight="1" x14ac:dyDescent="0.2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s="295" customFormat="1" ht="18.75" x14ac:dyDescent="0.3">
      <c r="A8" s="323" t="s">
        <v>403</v>
      </c>
      <c r="B8" s="317" t="s">
        <v>1303</v>
      </c>
      <c r="C8" s="317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s="295" customFormat="1" ht="18.75" x14ac:dyDescent="0.3">
      <c r="A9" s="323" t="s">
        <v>404</v>
      </c>
      <c r="B9" s="317" t="s">
        <v>1241</v>
      </c>
      <c r="C9" s="317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s="295" customFormat="1" ht="18.75" x14ac:dyDescent="0.3">
      <c r="A10" s="323" t="s">
        <v>405</v>
      </c>
      <c r="B10" s="317" t="s">
        <v>1302</v>
      </c>
      <c r="C10" s="317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s="295" customFormat="1" ht="18.75" x14ac:dyDescent="0.3">
      <c r="A11" s="323" t="s">
        <v>406</v>
      </c>
      <c r="B11" s="317" t="s">
        <v>1301</v>
      </c>
      <c r="C11" s="317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s="295" customFormat="1" ht="18.75" x14ac:dyDescent="0.3">
      <c r="A12" s="323" t="s">
        <v>407</v>
      </c>
      <c r="B12" s="317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s="295" customFormat="1" ht="18.75" x14ac:dyDescent="0.3">
      <c r="A13" s="323" t="s">
        <v>408</v>
      </c>
      <c r="B13" s="416" t="s">
        <v>1241</v>
      </c>
      <c r="C13" s="416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s="295" customFormat="1" ht="18.75" x14ac:dyDescent="0.3">
      <c r="A14" s="323" t="s">
        <v>409</v>
      </c>
      <c r="B14" s="416"/>
      <c r="C14" s="416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s="295" customFormat="1" ht="18.75" x14ac:dyDescent="0.3">
      <c r="A15" s="323" t="s">
        <v>410</v>
      </c>
      <c r="B15" s="416"/>
      <c r="C15" s="416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s="295" customFormat="1" ht="18.75" x14ac:dyDescent="0.3">
      <c r="A16" s="323" t="s">
        <v>411</v>
      </c>
      <c r="B16" s="416"/>
      <c r="C16" s="416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s="295" customFormat="1" ht="18.75" x14ac:dyDescent="0.3">
      <c r="A17" s="323" t="s">
        <v>412</v>
      </c>
      <c r="B17" s="416"/>
      <c r="C17" s="416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s="295" customFormat="1" ht="18.75" x14ac:dyDescent="0.3">
      <c r="A18" s="323" t="s">
        <v>413</v>
      </c>
      <c r="B18" s="416"/>
      <c r="C18" s="416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s="295" customFormat="1" ht="18.75" x14ac:dyDescent="0.3">
      <c r="A19" s="323" t="s">
        <v>414</v>
      </c>
      <c r="B19" s="416"/>
      <c r="C19" s="416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s="295" customFormat="1" ht="18.75" x14ac:dyDescent="0.3">
      <c r="A20" s="323" t="s">
        <v>415</v>
      </c>
      <c r="B20" s="416"/>
      <c r="C20" s="416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s="295" customFormat="1" ht="18.75" x14ac:dyDescent="0.3">
      <c r="A21" s="323" t="s">
        <v>416</v>
      </c>
      <c r="B21" s="416" t="s">
        <v>1142</v>
      </c>
      <c r="C21" s="416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s="295" customFormat="1" ht="18.75" x14ac:dyDescent="0.3">
      <c r="A22" s="323" t="s">
        <v>417</v>
      </c>
      <c r="B22" s="416"/>
      <c r="C22" s="416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s="295" customFormat="1" ht="18.75" x14ac:dyDescent="0.3">
      <c r="A23" s="323" t="s">
        <v>418</v>
      </c>
      <c r="B23" s="416"/>
      <c r="C23" s="416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s="295" customFormat="1" ht="18.75" x14ac:dyDescent="0.3">
      <c r="A24" s="323" t="s">
        <v>419</v>
      </c>
      <c r="B24" s="416"/>
      <c r="C24" s="416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s="295" customFormat="1" ht="18.75" x14ac:dyDescent="0.3">
      <c r="A25" s="323" t="s">
        <v>420</v>
      </c>
      <c r="B25" s="416"/>
      <c r="C25" s="416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s="295" customFormat="1" ht="18.75" x14ac:dyDescent="0.3">
      <c r="A26" s="323" t="s">
        <v>421</v>
      </c>
      <c r="B26" s="416"/>
      <c r="C26" s="416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s="295" customFormat="1" ht="18.75" x14ac:dyDescent="0.3">
      <c r="A27" s="323" t="s">
        <v>422</v>
      </c>
      <c r="B27" s="416"/>
      <c r="C27" s="416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s="295" customFormat="1" ht="18.75" x14ac:dyDescent="0.3">
      <c r="A28" s="323" t="s">
        <v>423</v>
      </c>
      <c r="B28" s="416"/>
      <c r="C28" s="416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s="295" customFormat="1" ht="18.75" x14ac:dyDescent="0.3">
      <c r="A29" s="323" t="s">
        <v>424</v>
      </c>
      <c r="B29" s="416"/>
      <c r="C29" s="416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s="295" customFormat="1" ht="30.75" x14ac:dyDescent="0.3">
      <c r="A30" s="323" t="s">
        <v>425</v>
      </c>
      <c r="B30" s="416" t="s">
        <v>1142</v>
      </c>
      <c r="C30" s="416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s="295" customFormat="1" ht="18.75" x14ac:dyDescent="0.3">
      <c r="A31" s="323" t="s">
        <v>426</v>
      </c>
      <c r="B31" s="416"/>
      <c r="C31" s="416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s="295" customFormat="1" ht="18.75" x14ac:dyDescent="0.3">
      <c r="A32" s="323" t="s">
        <v>427</v>
      </c>
      <c r="B32" s="416"/>
      <c r="C32" s="416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s="295" customFormat="1" ht="18.75" x14ac:dyDescent="0.3">
      <c r="A33" s="323" t="s">
        <v>428</v>
      </c>
      <c r="B33" s="416"/>
      <c r="C33" s="416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s="295" customFormat="1" ht="18.75" x14ac:dyDescent="0.3">
      <c r="A34" s="323" t="s">
        <v>429</v>
      </c>
      <c r="B34" s="416"/>
      <c r="C34" s="416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s="295" customFormat="1" ht="18.75" x14ac:dyDescent="0.3">
      <c r="A35" s="323" t="s">
        <v>430</v>
      </c>
      <c r="B35" s="416"/>
      <c r="C35" s="416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s="295" customFormat="1" ht="18.75" x14ac:dyDescent="0.3">
      <c r="A36" s="323" t="s">
        <v>431</v>
      </c>
      <c r="B36" s="416"/>
      <c r="C36" s="416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s="295" customFormat="1" ht="18.75" x14ac:dyDescent="0.3">
      <c r="A37" s="323" t="s">
        <v>432</v>
      </c>
      <c r="B37" s="416"/>
      <c r="C37" s="416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s="295" customFormat="1" ht="18.75" x14ac:dyDescent="0.3">
      <c r="A38" s="323" t="s">
        <v>433</v>
      </c>
      <c r="B38" s="416"/>
      <c r="C38" s="416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s="295" customFormat="1" ht="18.75" x14ac:dyDescent="0.3">
      <c r="A39" s="323" t="s">
        <v>434</v>
      </c>
      <c r="B39" s="416" t="s">
        <v>1299</v>
      </c>
      <c r="C39" s="416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s="295" customFormat="1" ht="30.75" x14ac:dyDescent="0.3">
      <c r="A40" s="323" t="s">
        <v>435</v>
      </c>
      <c r="B40" s="416"/>
      <c r="C40" s="416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s="295" customFormat="1" ht="18.75" x14ac:dyDescent="0.3">
      <c r="A41" s="323" t="s">
        <v>436</v>
      </c>
      <c r="B41" s="416"/>
      <c r="C41" s="416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s="295" customFormat="1" ht="18.75" x14ac:dyDescent="0.3">
      <c r="A42" s="323" t="s">
        <v>437</v>
      </c>
      <c r="B42" s="416"/>
      <c r="C42" s="416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s="295" customFormat="1" ht="33" x14ac:dyDescent="0.3">
      <c r="A43" s="323" t="s">
        <v>438</v>
      </c>
      <c r="B43" s="416" t="s">
        <v>1293</v>
      </c>
      <c r="C43" s="416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s="295" customFormat="1" ht="33" x14ac:dyDescent="0.3">
      <c r="A44" s="323" t="s">
        <v>439</v>
      </c>
      <c r="B44" s="416"/>
      <c r="C44" s="416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s="295" customFormat="1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s="295" customFormat="1" ht="18.75" x14ac:dyDescent="0.3">
      <c r="A46" s="323" t="s">
        <v>441</v>
      </c>
      <c r="B46" s="317" t="s">
        <v>1294</v>
      </c>
      <c r="C46" s="317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s="295" customFormat="1" ht="18.75" x14ac:dyDescent="0.3">
      <c r="A47" s="323" t="s">
        <v>442</v>
      </c>
      <c r="B47" s="416" t="s">
        <v>1294</v>
      </c>
      <c r="C47" s="416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s="295" customFormat="1" ht="18.75" x14ac:dyDescent="0.3">
      <c r="A48" s="323" t="s">
        <v>443</v>
      </c>
      <c r="B48" s="416"/>
      <c r="C48" s="416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s="295" customFormat="1" ht="18.75" x14ac:dyDescent="0.3">
      <c r="A49" s="323" t="s">
        <v>444</v>
      </c>
      <c r="B49" s="416"/>
      <c r="C49" s="416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s="295" customFormat="1" ht="18.75" x14ac:dyDescent="0.3">
      <c r="A50" s="323" t="s">
        <v>445</v>
      </c>
      <c r="B50" s="416"/>
      <c r="C50" s="416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s="295" customFormat="1" ht="18.75" x14ac:dyDescent="0.3">
      <c r="A51" s="323" t="s">
        <v>446</v>
      </c>
      <c r="B51" s="416" t="s">
        <v>1295</v>
      </c>
      <c r="C51" s="416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s="295" customFormat="1" ht="18.75" x14ac:dyDescent="0.3">
      <c r="A52" s="323" t="s">
        <v>447</v>
      </c>
      <c r="B52" s="416"/>
      <c r="C52" s="416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s="295" customFormat="1" ht="18.75" x14ac:dyDescent="0.3">
      <c r="A53" s="323" t="s">
        <v>448</v>
      </c>
      <c r="B53" s="416" t="s">
        <v>1296</v>
      </c>
      <c r="C53" s="416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s="295" customFormat="1" ht="18.75" x14ac:dyDescent="0.3">
      <c r="A54" s="323" t="s">
        <v>449</v>
      </c>
      <c r="B54" s="416"/>
      <c r="C54" s="416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s="295" customFormat="1" ht="18.75" x14ac:dyDescent="0.3">
      <c r="A55" s="323" t="s">
        <v>450</v>
      </c>
      <c r="B55" s="416" t="s">
        <v>1298</v>
      </c>
      <c r="C55" s="416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s="295" customFormat="1" ht="18.75" x14ac:dyDescent="0.3">
      <c r="A56" s="323" t="s">
        <v>451</v>
      </c>
      <c r="B56" s="416"/>
      <c r="C56" s="416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s="295" customFormat="1" ht="18.75" x14ac:dyDescent="0.3">
      <c r="A57" s="323" t="s">
        <v>452</v>
      </c>
      <c r="B57" s="416"/>
      <c r="C57" s="416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s="295" customFormat="1" ht="18.75" x14ac:dyDescent="0.3">
      <c r="A58" s="323" t="s">
        <v>453</v>
      </c>
      <c r="B58" s="416" t="s">
        <v>1241</v>
      </c>
      <c r="C58" s="416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s="295" customFormat="1" ht="33" x14ac:dyDescent="0.3">
      <c r="A59" s="323" t="s">
        <v>454</v>
      </c>
      <c r="B59" s="416"/>
      <c r="C59" s="416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s="295" customFormat="1" ht="18.75" x14ac:dyDescent="0.3">
      <c r="A60" s="323" t="s">
        <v>455</v>
      </c>
      <c r="B60" s="416"/>
      <c r="C60" s="416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s="295" customFormat="1" ht="18.75" x14ac:dyDescent="0.3">
      <c r="A61" s="323" t="s">
        <v>456</v>
      </c>
      <c r="B61" s="416"/>
      <c r="C61" s="416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s="295" customFormat="1" ht="18.75" x14ac:dyDescent="0.3">
      <c r="A62" s="323" t="s">
        <v>457</v>
      </c>
      <c r="B62" s="416"/>
      <c r="C62" s="416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s="295" customFormat="1" ht="18.75" x14ac:dyDescent="0.3">
      <c r="A63" s="323" t="s">
        <v>458</v>
      </c>
      <c r="B63" s="416"/>
      <c r="C63" s="416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s="295" customFormat="1" ht="18.75" x14ac:dyDescent="0.3">
      <c r="A64" s="323" t="s">
        <v>459</v>
      </c>
      <c r="B64" s="416"/>
      <c r="C64" s="416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s="295" customFormat="1" ht="18.75" x14ac:dyDescent="0.3">
      <c r="A65" s="323" t="s">
        <v>460</v>
      </c>
      <c r="B65" s="416"/>
      <c r="C65" s="416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s="295" customFormat="1" ht="18.75" x14ac:dyDescent="0.3">
      <c r="A66" s="323" t="s">
        <v>461</v>
      </c>
      <c r="B66" s="416"/>
      <c r="C66" s="416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s="295" customFormat="1" ht="18.75" x14ac:dyDescent="0.3">
      <c r="A67" s="323" t="s">
        <v>462</v>
      </c>
      <c r="B67" s="416"/>
      <c r="C67" s="416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s="295" customFormat="1" ht="18.75" x14ac:dyDescent="0.3">
      <c r="A68" s="323" t="s">
        <v>463</v>
      </c>
      <c r="B68" s="416"/>
      <c r="C68" s="416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s="295" customFormat="1" ht="18.75" x14ac:dyDescent="0.3">
      <c r="A69" s="323" t="s">
        <v>464</v>
      </c>
      <c r="B69" s="416"/>
      <c r="C69" s="416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s="295" customFormat="1" ht="18.75" x14ac:dyDescent="0.3">
      <c r="A70" s="323" t="s">
        <v>465</v>
      </c>
      <c r="B70" s="416"/>
      <c r="C70" s="416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s="295" customFormat="1" ht="18.75" x14ac:dyDescent="0.3">
      <c r="A71" s="323" t="s">
        <v>466</v>
      </c>
      <c r="B71" s="416"/>
      <c r="C71" s="416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s="295" customFormat="1" ht="18.75" x14ac:dyDescent="0.3">
      <c r="A72" s="323" t="s">
        <v>467</v>
      </c>
      <c r="B72" s="416"/>
      <c r="C72" s="416"/>
      <c r="D72" s="67" t="s">
        <v>975</v>
      </c>
      <c r="E72" s="268">
        <v>2406</v>
      </c>
      <c r="F72" s="20"/>
      <c r="G72" s="21"/>
      <c r="H72" s="22">
        <f t="shared" ref="H72:H117" si="2">F72*0.18+F72</f>
        <v>0</v>
      </c>
      <c r="I72" s="22">
        <f t="shared" ref="I72:I117" si="3">H72*E72</f>
        <v>0</v>
      </c>
      <c r="J72" s="168"/>
    </row>
    <row r="73" spans="1:10" s="295" customFormat="1" ht="33" x14ac:dyDescent="0.3">
      <c r="A73" s="323" t="s">
        <v>468</v>
      </c>
      <c r="B73" s="416" t="s">
        <v>1142</v>
      </c>
      <c r="C73" s="416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s="295" customFormat="1" ht="33" x14ac:dyDescent="0.3">
      <c r="A74" s="323" t="s">
        <v>469</v>
      </c>
      <c r="B74" s="416"/>
      <c r="C74" s="416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s="295" customFormat="1" ht="18.75" x14ac:dyDescent="0.3">
      <c r="A75" s="323" t="s">
        <v>470</v>
      </c>
      <c r="B75" s="416"/>
      <c r="C75" s="416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s="295" customFormat="1" ht="33" x14ac:dyDescent="0.3">
      <c r="A76" s="323" t="s">
        <v>471</v>
      </c>
      <c r="B76" s="416"/>
      <c r="C76" s="416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s="295" customFormat="1" ht="33" x14ac:dyDescent="0.3">
      <c r="A77" s="323" t="s">
        <v>472</v>
      </c>
      <c r="B77" s="416"/>
      <c r="C77" s="416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s="295" customFormat="1" ht="33" x14ac:dyDescent="0.3">
      <c r="A78" s="323" t="s">
        <v>473</v>
      </c>
      <c r="B78" s="416"/>
      <c r="C78" s="416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s="295" customFormat="1" ht="18.75" x14ac:dyDescent="0.3">
      <c r="A79" s="323" t="s">
        <v>474</v>
      </c>
      <c r="B79" s="416"/>
      <c r="C79" s="416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s="295" customFormat="1" ht="33" x14ac:dyDescent="0.3">
      <c r="A80" s="323" t="s">
        <v>475</v>
      </c>
      <c r="B80" s="416"/>
      <c r="C80" s="416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s="295" customFormat="1" ht="18.75" x14ac:dyDescent="0.3">
      <c r="A81" s="323" t="s">
        <v>476</v>
      </c>
      <c r="B81" s="416"/>
      <c r="C81" s="416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s="295" customFormat="1" ht="18.75" x14ac:dyDescent="0.3">
      <c r="A82" s="323" t="s">
        <v>477</v>
      </c>
      <c r="B82" s="416"/>
      <c r="C82" s="416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s="295" customFormat="1" ht="18.75" x14ac:dyDescent="0.3">
      <c r="A83" s="323" t="s">
        <v>478</v>
      </c>
      <c r="B83" s="416"/>
      <c r="C83" s="416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s="295" customFormat="1" ht="18.75" x14ac:dyDescent="0.3">
      <c r="A84" s="323" t="s">
        <v>479</v>
      </c>
      <c r="B84" s="416"/>
      <c r="C84" s="416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s="295" customFormat="1" ht="18.75" x14ac:dyDescent="0.3">
      <c r="A85" s="323" t="s">
        <v>480</v>
      </c>
      <c r="B85" s="416"/>
      <c r="C85" s="416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s="295" customFormat="1" ht="18.75" x14ac:dyDescent="0.3">
      <c r="A86" s="323" t="s">
        <v>481</v>
      </c>
      <c r="B86" s="416"/>
      <c r="C86" s="416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s="295" customFormat="1" ht="18.75" x14ac:dyDescent="0.3">
      <c r="A87" s="323" t="s">
        <v>482</v>
      </c>
      <c r="B87" s="416"/>
      <c r="C87" s="416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s="295" customFormat="1" ht="18.75" x14ac:dyDescent="0.3">
      <c r="A88" s="323" t="s">
        <v>483</v>
      </c>
      <c r="B88" s="416" t="s">
        <v>1142</v>
      </c>
      <c r="C88" s="416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s="295" customFormat="1" ht="18.75" x14ac:dyDescent="0.3">
      <c r="A89" s="323" t="s">
        <v>484</v>
      </c>
      <c r="B89" s="416"/>
      <c r="C89" s="416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s="295" customFormat="1" ht="18.75" x14ac:dyDescent="0.3">
      <c r="A90" s="323" t="s">
        <v>485</v>
      </c>
      <c r="B90" s="416"/>
      <c r="C90" s="416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s="295" customFormat="1" ht="18.75" x14ac:dyDescent="0.3">
      <c r="A91" s="323" t="s">
        <v>486</v>
      </c>
      <c r="B91" s="416"/>
      <c r="C91" s="416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s="295" customFormat="1" ht="18.75" x14ac:dyDescent="0.3">
      <c r="A92" s="323" t="s">
        <v>487</v>
      </c>
      <c r="B92" s="416"/>
      <c r="C92" s="416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s="295" customFormat="1" ht="33" x14ac:dyDescent="0.3">
      <c r="A93" s="323" t="s">
        <v>488</v>
      </c>
      <c r="B93" s="416"/>
      <c r="C93" s="416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s="295" customFormat="1" ht="18.75" x14ac:dyDescent="0.3">
      <c r="A94" s="323" t="s">
        <v>489</v>
      </c>
      <c r="B94" s="416"/>
      <c r="C94" s="416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s="295" customFormat="1" ht="18.75" x14ac:dyDescent="0.3">
      <c r="A95" s="323" t="s">
        <v>490</v>
      </c>
      <c r="B95" s="416"/>
      <c r="C95" s="416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s="295" customFormat="1" ht="33" x14ac:dyDescent="0.3">
      <c r="A96" s="323" t="s">
        <v>491</v>
      </c>
      <c r="B96" s="416"/>
      <c r="C96" s="416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s="295" customFormat="1" ht="33" x14ac:dyDescent="0.3">
      <c r="A97" s="323" t="s">
        <v>492</v>
      </c>
      <c r="B97" s="416" t="s">
        <v>1297</v>
      </c>
      <c r="C97" s="416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s="295" customFormat="1" ht="33" x14ac:dyDescent="0.3">
      <c r="A98" s="323" t="s">
        <v>493</v>
      </c>
      <c r="B98" s="416"/>
      <c r="C98" s="416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s="295" customFormat="1" ht="49.5" x14ac:dyDescent="0.3">
      <c r="A99" s="323" t="s">
        <v>494</v>
      </c>
      <c r="B99" s="416"/>
      <c r="C99" s="416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s="295" customFormat="1" ht="33" x14ac:dyDescent="0.3">
      <c r="A100" s="323" t="s">
        <v>495</v>
      </c>
      <c r="B100" s="416" t="s">
        <v>1298</v>
      </c>
      <c r="C100" s="416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s="295" customFormat="1" ht="33" x14ac:dyDescent="0.3">
      <c r="A101" s="323" t="s">
        <v>496</v>
      </c>
      <c r="B101" s="416"/>
      <c r="C101" s="416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s="295" customFormat="1" ht="49.5" x14ac:dyDescent="0.3">
      <c r="A102" s="323" t="s">
        <v>497</v>
      </c>
      <c r="B102" s="416"/>
      <c r="C102" s="416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s="295" customFormat="1" ht="18.75" x14ac:dyDescent="0.3">
      <c r="A103" s="323" t="s">
        <v>498</v>
      </c>
      <c r="B103" s="416"/>
      <c r="C103" s="416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s="295" customFormat="1" ht="18.75" x14ac:dyDescent="0.3">
      <c r="A104" s="323" t="s">
        <v>499</v>
      </c>
      <c r="B104" s="416"/>
      <c r="C104" s="416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s="295" customFormat="1" ht="18.75" x14ac:dyDescent="0.3">
      <c r="A105" s="323" t="s">
        <v>500</v>
      </c>
      <c r="B105" s="416" t="s">
        <v>1306</v>
      </c>
      <c r="C105" s="416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s="295" customFormat="1" ht="18.75" x14ac:dyDescent="0.3">
      <c r="A106" s="323" t="s">
        <v>501</v>
      </c>
      <c r="B106" s="416"/>
      <c r="C106" s="416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s="295" customFormat="1" ht="18.75" x14ac:dyDescent="0.3">
      <c r="A107" s="323" t="s">
        <v>502</v>
      </c>
      <c r="B107" s="416"/>
      <c r="C107" s="416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s="295" customFormat="1" ht="18.75" x14ac:dyDescent="0.3">
      <c r="A108" s="323" t="s">
        <v>503</v>
      </c>
      <c r="B108" s="416"/>
      <c r="C108" s="416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s="295" customFormat="1" ht="18.75" x14ac:dyDescent="0.3">
      <c r="A109" s="323" t="s">
        <v>504</v>
      </c>
      <c r="B109" s="416"/>
      <c r="C109" s="416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s="295" customFormat="1" ht="18.75" x14ac:dyDescent="0.3">
      <c r="A110" s="323" t="s">
        <v>505</v>
      </c>
      <c r="B110" s="416"/>
      <c r="C110" s="416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s="295" customFormat="1" ht="18.75" x14ac:dyDescent="0.3">
      <c r="A111" s="323" t="s">
        <v>506</v>
      </c>
      <c r="B111" s="416"/>
      <c r="C111" s="416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s="295" customFormat="1" ht="18.75" x14ac:dyDescent="0.3">
      <c r="A112" s="323" t="s">
        <v>507</v>
      </c>
      <c r="B112" s="416"/>
      <c r="C112" s="416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s="295" customFormat="1" ht="18.75" x14ac:dyDescent="0.3">
      <c r="A113" s="323" t="s">
        <v>508</v>
      </c>
      <c r="B113" s="416"/>
      <c r="C113" s="416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s="295" customFormat="1" ht="18.75" x14ac:dyDescent="0.3">
      <c r="A114" s="323" t="s">
        <v>509</v>
      </c>
      <c r="B114" s="416"/>
      <c r="C114" s="416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s="295" customFormat="1" ht="18.75" x14ac:dyDescent="0.3">
      <c r="A115" s="323" t="s">
        <v>510</v>
      </c>
      <c r="B115" s="416"/>
      <c r="C115" s="416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s="295" customFormat="1" ht="18.75" x14ac:dyDescent="0.3">
      <c r="A116" s="323" t="s">
        <v>511</v>
      </c>
      <c r="B116" s="416"/>
      <c r="C116" s="416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s="295" customFormat="1" ht="18.75" x14ac:dyDescent="0.3">
      <c r="A117" s="323" t="s">
        <v>512</v>
      </c>
      <c r="B117" s="416"/>
      <c r="C117" s="416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s="295" customFormat="1" ht="18.75" x14ac:dyDescent="0.3">
      <c r="A118" s="323" t="s">
        <v>513</v>
      </c>
      <c r="B118" s="416" t="s">
        <v>1241</v>
      </c>
      <c r="C118" s="416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ref="H118:H159" si="4">F118*0.18+F118</f>
        <v>3658</v>
      </c>
      <c r="I118" s="22">
        <f t="shared" ref="I118:I159" si="5">H118*E118</f>
        <v>149978</v>
      </c>
      <c r="J118" s="168"/>
    </row>
    <row r="119" spans="1:10" s="295" customFormat="1" ht="18.75" x14ac:dyDescent="0.3">
      <c r="A119" s="323" t="s">
        <v>514</v>
      </c>
      <c r="B119" s="416"/>
      <c r="C119" s="416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s="295" customFormat="1" ht="18.75" x14ac:dyDescent="0.3">
      <c r="A120" s="323" t="s">
        <v>515</v>
      </c>
      <c r="B120" s="317" t="s">
        <v>1241</v>
      </c>
      <c r="C120" s="317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4"/>
        <v>4838</v>
      </c>
      <c r="I120" s="22">
        <f t="shared" si="5"/>
        <v>280604</v>
      </c>
      <c r="J120" s="168"/>
    </row>
    <row r="121" spans="1:10" s="295" customFormat="1" ht="18.75" x14ac:dyDescent="0.3">
      <c r="A121" s="323" t="s">
        <v>516</v>
      </c>
      <c r="B121" s="317" t="s">
        <v>1236</v>
      </c>
      <c r="C121" s="317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4"/>
        <v>4720</v>
      </c>
      <c r="I121" s="22">
        <f t="shared" si="5"/>
        <v>585280</v>
      </c>
      <c r="J121" s="168"/>
    </row>
    <row r="122" spans="1:10" s="295" customFormat="1" ht="18.75" x14ac:dyDescent="0.3">
      <c r="A122" s="323" t="s">
        <v>517</v>
      </c>
      <c r="B122" s="416" t="s">
        <v>1241</v>
      </c>
      <c r="C122" s="416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4"/>
        <v>47970.54</v>
      </c>
      <c r="I122" s="22">
        <f t="shared" si="5"/>
        <v>575646.48</v>
      </c>
      <c r="J122" s="168"/>
    </row>
    <row r="123" spans="1:10" s="295" customFormat="1" ht="18.75" x14ac:dyDescent="0.3">
      <c r="A123" s="323" t="s">
        <v>518</v>
      </c>
      <c r="B123" s="416"/>
      <c r="C123" s="416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s="295" customFormat="1" ht="18.75" x14ac:dyDescent="0.3">
      <c r="A124" s="323" t="s">
        <v>519</v>
      </c>
      <c r="B124" s="317" t="s">
        <v>1241</v>
      </c>
      <c r="C124" s="317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4"/>
        <v>1118.1207999999999</v>
      </c>
      <c r="I124" s="22">
        <f t="shared" si="5"/>
        <v>1788993.2799999998</v>
      </c>
      <c r="J124" s="168"/>
    </row>
    <row r="125" spans="1:10" s="295" customFormat="1" ht="18.75" x14ac:dyDescent="0.3">
      <c r="A125" s="323" t="s">
        <v>520</v>
      </c>
      <c r="B125" s="317" t="s">
        <v>1241</v>
      </c>
      <c r="C125" s="317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4"/>
        <v>9204</v>
      </c>
      <c r="I125" s="22">
        <f t="shared" si="5"/>
        <v>9204</v>
      </c>
      <c r="J125" s="168"/>
    </row>
    <row r="126" spans="1:10" s="295" customFormat="1" ht="18.75" x14ac:dyDescent="0.3">
      <c r="A126" s="323" t="s">
        <v>521</v>
      </c>
      <c r="B126" s="416" t="s">
        <v>1312</v>
      </c>
      <c r="C126" s="416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4"/>
        <v>41064</v>
      </c>
      <c r="I126" s="22">
        <f t="shared" si="5"/>
        <v>82128</v>
      </c>
      <c r="J126" s="169"/>
    </row>
    <row r="127" spans="1:10" s="295" customFormat="1" ht="33" x14ac:dyDescent="0.3">
      <c r="A127" s="323" t="s">
        <v>522</v>
      </c>
      <c r="B127" s="416"/>
      <c r="C127" s="416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4"/>
        <v>5197.8999999999996</v>
      </c>
      <c r="I127" s="22">
        <f t="shared" si="5"/>
        <v>5197.8999999999996</v>
      </c>
      <c r="J127" s="169"/>
    </row>
    <row r="128" spans="1:10" s="295" customFormat="1" ht="18.75" x14ac:dyDescent="0.3">
      <c r="A128" s="323" t="s">
        <v>523</v>
      </c>
      <c r="B128" s="416"/>
      <c r="C128" s="416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4"/>
        <v>69006.399999999994</v>
      </c>
      <c r="I128" s="22">
        <f t="shared" si="5"/>
        <v>138012.79999999999</v>
      </c>
      <c r="J128" s="169"/>
    </row>
    <row r="129" spans="1:10" s="295" customFormat="1" ht="18.75" x14ac:dyDescent="0.3">
      <c r="A129" s="323" t="s">
        <v>524</v>
      </c>
      <c r="B129" s="416"/>
      <c r="C129" s="416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4"/>
        <v>2141.6999999999998</v>
      </c>
      <c r="I129" s="22">
        <f t="shared" si="5"/>
        <v>4283.3999999999996</v>
      </c>
      <c r="J129" s="168"/>
    </row>
    <row r="130" spans="1:10" s="295" customFormat="1" ht="18.75" x14ac:dyDescent="0.3">
      <c r="A130" s="323" t="s">
        <v>525</v>
      </c>
      <c r="B130" s="416"/>
      <c r="C130" s="416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4"/>
        <v>279058.2</v>
      </c>
      <c r="I130" s="22">
        <f t="shared" si="5"/>
        <v>279058.2</v>
      </c>
      <c r="J130" s="168"/>
    </row>
    <row r="131" spans="1:10" s="295" customFormat="1" ht="33" x14ac:dyDescent="0.3">
      <c r="A131" s="323" t="s">
        <v>526</v>
      </c>
      <c r="B131" s="416"/>
      <c r="C131" s="416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4"/>
        <v>188.8</v>
      </c>
      <c r="I131" s="22">
        <f t="shared" si="5"/>
        <v>18880</v>
      </c>
      <c r="J131" s="169"/>
    </row>
    <row r="132" spans="1:10" s="295" customFormat="1" ht="18.75" x14ac:dyDescent="0.3">
      <c r="A132" s="323" t="s">
        <v>527</v>
      </c>
      <c r="B132" s="416" t="s">
        <v>1142</v>
      </c>
      <c r="C132" s="416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4"/>
        <v>34092.559999999998</v>
      </c>
      <c r="I132" s="22">
        <f t="shared" si="5"/>
        <v>2045553.5999999999</v>
      </c>
      <c r="J132" s="309"/>
    </row>
    <row r="133" spans="1:10" s="295" customFormat="1" ht="18.75" x14ac:dyDescent="0.3">
      <c r="A133" s="323" t="s">
        <v>528</v>
      </c>
      <c r="B133" s="416"/>
      <c r="C133" s="416"/>
      <c r="D133" s="201" t="s">
        <v>1092</v>
      </c>
      <c r="E133" s="269">
        <v>60</v>
      </c>
      <c r="F133" s="250">
        <v>4546</v>
      </c>
      <c r="G133" s="251"/>
      <c r="H133" s="22">
        <f t="shared" si="4"/>
        <v>5364.28</v>
      </c>
      <c r="I133" s="22">
        <f t="shared" si="5"/>
        <v>321856.8</v>
      </c>
      <c r="J133" s="309"/>
    </row>
    <row r="134" spans="1:10" s="295" customFormat="1" ht="33" x14ac:dyDescent="0.3">
      <c r="A134" s="323" t="s">
        <v>529</v>
      </c>
      <c r="B134" s="317" t="s">
        <v>1142</v>
      </c>
      <c r="C134" s="317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4"/>
        <v>201592.87560000003</v>
      </c>
      <c r="I134" s="22">
        <f t="shared" si="5"/>
        <v>3427078.8852000004</v>
      </c>
      <c r="J134" s="309"/>
    </row>
    <row r="135" spans="1:10" s="295" customFormat="1" ht="18.75" x14ac:dyDescent="0.3">
      <c r="A135" s="323" t="s">
        <v>530</v>
      </c>
      <c r="B135" s="416" t="s">
        <v>1142</v>
      </c>
      <c r="C135" s="416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4"/>
        <v>35377.780599999998</v>
      </c>
      <c r="I135" s="22">
        <f t="shared" si="5"/>
        <v>566044.48959999997</v>
      </c>
      <c r="J135" s="309"/>
    </row>
    <row r="136" spans="1:10" s="295" customFormat="1" ht="18.75" x14ac:dyDescent="0.3">
      <c r="A136" s="323" t="s">
        <v>531</v>
      </c>
      <c r="B136" s="416"/>
      <c r="C136" s="416"/>
      <c r="D136" s="201" t="s">
        <v>1104</v>
      </c>
      <c r="E136" s="269">
        <v>16</v>
      </c>
      <c r="F136" s="250">
        <v>4968</v>
      </c>
      <c r="G136" s="251"/>
      <c r="H136" s="22">
        <f t="shared" si="4"/>
        <v>5862.24</v>
      </c>
      <c r="I136" s="22">
        <f t="shared" si="5"/>
        <v>93795.839999999997</v>
      </c>
      <c r="J136" s="309"/>
    </row>
    <row r="137" spans="1:10" s="295" customFormat="1" ht="33" x14ac:dyDescent="0.3">
      <c r="A137" s="323" t="s">
        <v>532</v>
      </c>
      <c r="B137" s="416"/>
      <c r="C137" s="416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s="295" customFormat="1" ht="33" x14ac:dyDescent="0.3">
      <c r="A138" s="323" t="s">
        <v>533</v>
      </c>
      <c r="B138" s="416"/>
      <c r="C138" s="416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s="295" customFormat="1" ht="33" x14ac:dyDescent="0.3">
      <c r="A139" s="323" t="s">
        <v>534</v>
      </c>
      <c r="B139" s="416"/>
      <c r="C139" s="416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s="295" customFormat="1" ht="18.75" x14ac:dyDescent="0.3">
      <c r="A140" s="323" t="s">
        <v>535</v>
      </c>
      <c r="B140" s="416"/>
      <c r="C140" s="416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s="295" customFormat="1" ht="18.75" x14ac:dyDescent="0.3">
      <c r="A141" s="323" t="s">
        <v>536</v>
      </c>
      <c r="B141" s="416"/>
      <c r="C141" s="416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s="295" customFormat="1" ht="18.75" x14ac:dyDescent="0.3">
      <c r="A142" s="323" t="s">
        <v>537</v>
      </c>
      <c r="B142" s="416"/>
      <c r="C142" s="416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s="295" customFormat="1" ht="18.75" x14ac:dyDescent="0.3">
      <c r="A143" s="323" t="s">
        <v>538</v>
      </c>
      <c r="B143" s="416" t="s">
        <v>1127</v>
      </c>
      <c r="C143" s="416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s="295" customFormat="1" ht="18.75" x14ac:dyDescent="0.3">
      <c r="A144" s="323" t="s">
        <v>539</v>
      </c>
      <c r="B144" s="416"/>
      <c r="C144" s="416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s="295" customFormat="1" ht="18.75" x14ac:dyDescent="0.3">
      <c r="A145" s="323" t="s">
        <v>540</v>
      </c>
      <c r="B145" s="416"/>
      <c r="C145" s="416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s="295" customFormat="1" ht="18.75" x14ac:dyDescent="0.3">
      <c r="A146" s="323" t="s">
        <v>541</v>
      </c>
      <c r="B146" s="416"/>
      <c r="C146" s="416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s="295" customFormat="1" ht="18.75" x14ac:dyDescent="0.3">
      <c r="A147" s="323" t="s">
        <v>542</v>
      </c>
      <c r="B147" s="416"/>
      <c r="C147" s="416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s="295" customFormat="1" ht="18.75" x14ac:dyDescent="0.3">
      <c r="A148" s="323" t="s">
        <v>543</v>
      </c>
      <c r="B148" s="416"/>
      <c r="C148" s="416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s="295" customFormat="1" ht="18.75" x14ac:dyDescent="0.3">
      <c r="A149" s="323" t="s">
        <v>544</v>
      </c>
      <c r="B149" s="416"/>
      <c r="C149" s="416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s="295" customFormat="1" ht="18.75" x14ac:dyDescent="0.3">
      <c r="A150" s="323" t="s">
        <v>545</v>
      </c>
      <c r="B150" s="416"/>
      <c r="C150" s="416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s="295" customFormat="1" ht="18.75" x14ac:dyDescent="0.3">
      <c r="A151" s="323" t="s">
        <v>546</v>
      </c>
      <c r="B151" s="416"/>
      <c r="C151" s="416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s="295" customFormat="1" ht="18.75" x14ac:dyDescent="0.3">
      <c r="A152" s="323" t="s">
        <v>547</v>
      </c>
      <c r="B152" s="416"/>
      <c r="C152" s="416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s="295" customFormat="1" ht="18.75" x14ac:dyDescent="0.3">
      <c r="A153" s="323" t="s">
        <v>548</v>
      </c>
      <c r="B153" s="416"/>
      <c r="C153" s="416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s="295" customFormat="1" ht="18.75" x14ac:dyDescent="0.3">
      <c r="A154" s="323" t="s">
        <v>549</v>
      </c>
      <c r="B154" s="416"/>
      <c r="C154" s="416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s="295" customFormat="1" ht="18.75" x14ac:dyDescent="0.3">
      <c r="A155" s="323" t="s">
        <v>550</v>
      </c>
      <c r="B155" s="416"/>
      <c r="C155" s="416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s="295" customFormat="1" ht="18.75" x14ac:dyDescent="0.3">
      <c r="A156" s="323" t="s">
        <v>551</v>
      </c>
      <c r="B156" s="416"/>
      <c r="C156" s="416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s="295" customFormat="1" ht="18.75" x14ac:dyDescent="0.3">
      <c r="A157" s="323" t="s">
        <v>552</v>
      </c>
      <c r="B157" s="416"/>
      <c r="C157" s="416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s="295" customFormat="1" ht="33" x14ac:dyDescent="0.3">
      <c r="A158" s="323" t="s">
        <v>553</v>
      </c>
      <c r="B158" s="416"/>
      <c r="C158" s="416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s="295" customFormat="1" ht="33" x14ac:dyDescent="0.3">
      <c r="A159" s="323" t="s">
        <v>554</v>
      </c>
      <c r="B159" s="317" t="s">
        <v>1304</v>
      </c>
      <c r="C159" s="317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s="295" customFormat="1" ht="18.75" x14ac:dyDescent="0.3">
      <c r="A160" s="323" t="s">
        <v>555</v>
      </c>
      <c r="B160" s="317" t="s">
        <v>1142</v>
      </c>
      <c r="C160" s="317" t="s">
        <v>186</v>
      </c>
      <c r="D160" s="180" t="s">
        <v>1231</v>
      </c>
      <c r="E160" s="268">
        <v>20</v>
      </c>
      <c r="F160" s="20"/>
      <c r="G160" s="21" t="s">
        <v>316</v>
      </c>
      <c r="H160" s="22">
        <f t="shared" ref="H160:H166" si="6">F160*0.18+F160</f>
        <v>0</v>
      </c>
      <c r="I160" s="22">
        <f t="shared" ref="I160:I166" si="7">H160*E160</f>
        <v>0</v>
      </c>
      <c r="J160" s="169"/>
    </row>
    <row r="161" spans="1:10" s="295" customFormat="1" ht="18.75" x14ac:dyDescent="0.3">
      <c r="A161" s="323" t="s">
        <v>556</v>
      </c>
      <c r="B161" s="416" t="s">
        <v>1298</v>
      </c>
      <c r="C161" s="416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6"/>
        <v>3298.1</v>
      </c>
      <c r="I161" s="22">
        <f t="shared" si="7"/>
        <v>3298.1</v>
      </c>
      <c r="J161" s="169"/>
    </row>
    <row r="162" spans="1:10" s="295" customFormat="1" ht="33" x14ac:dyDescent="0.3">
      <c r="A162" s="323" t="s">
        <v>557</v>
      </c>
      <c r="B162" s="416"/>
      <c r="C162" s="416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6"/>
        <v>3894</v>
      </c>
      <c r="I162" s="22">
        <f t="shared" si="7"/>
        <v>3894</v>
      </c>
      <c r="J162" s="169"/>
    </row>
    <row r="163" spans="1:10" s="295" customFormat="1" ht="18.75" x14ac:dyDescent="0.3">
      <c r="A163" s="323" t="s">
        <v>558</v>
      </c>
      <c r="B163" s="416"/>
      <c r="C163" s="416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6"/>
        <v>55401</v>
      </c>
      <c r="I163" s="22">
        <f t="shared" si="7"/>
        <v>55401</v>
      </c>
      <c r="J163" s="169"/>
    </row>
    <row r="164" spans="1:10" s="295" customFormat="1" ht="18.75" x14ac:dyDescent="0.3">
      <c r="A164" s="323" t="s">
        <v>559</v>
      </c>
      <c r="B164" s="416" t="s">
        <v>1243</v>
      </c>
      <c r="C164" s="416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6"/>
        <v>6000.0050000000001</v>
      </c>
      <c r="I164" s="22">
        <f t="shared" si="7"/>
        <v>6000.0050000000001</v>
      </c>
      <c r="J164" s="168"/>
    </row>
    <row r="165" spans="1:10" s="295" customFormat="1" ht="18.75" x14ac:dyDescent="0.3">
      <c r="A165" s="323" t="s">
        <v>560</v>
      </c>
      <c r="B165" s="416"/>
      <c r="C165" s="416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6"/>
        <v>329.99880000000002</v>
      </c>
      <c r="I165" s="22">
        <f t="shared" si="7"/>
        <v>49499.82</v>
      </c>
      <c r="J165" s="169"/>
    </row>
    <row r="166" spans="1:10" s="295" customFormat="1" ht="18.75" x14ac:dyDescent="0.3">
      <c r="A166" s="323" t="s">
        <v>561</v>
      </c>
      <c r="B166" s="416"/>
      <c r="C166" s="416"/>
      <c r="D166" s="180" t="s">
        <v>1320</v>
      </c>
      <c r="E166" s="268">
        <v>10</v>
      </c>
      <c r="F166" s="20">
        <v>838.98</v>
      </c>
      <c r="G166" s="21"/>
      <c r="H166" s="22">
        <f t="shared" si="6"/>
        <v>989.99639999999999</v>
      </c>
      <c r="I166" s="22">
        <f t="shared" si="7"/>
        <v>9899.9639999999999</v>
      </c>
      <c r="J166" s="169"/>
    </row>
    <row r="167" spans="1:10" s="295" customFormat="1" ht="18.75" x14ac:dyDescent="0.3">
      <c r="A167" s="323" t="s">
        <v>562</v>
      </c>
      <c r="B167" s="317"/>
      <c r="C167" s="317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ref="H167:H175" si="8">F167*0.18+F167</f>
        <v>354</v>
      </c>
      <c r="I167" s="22">
        <f t="shared" ref="I167:I175" si="9">H167*E167</f>
        <v>125670</v>
      </c>
      <c r="J167" s="168"/>
    </row>
    <row r="168" spans="1:10" s="295" customFormat="1" ht="18.75" x14ac:dyDescent="0.3">
      <c r="A168" s="323" t="s">
        <v>563</v>
      </c>
      <c r="B168" s="317"/>
      <c r="C168" s="317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8"/>
        <v>4307</v>
      </c>
      <c r="I168" s="22">
        <f t="shared" si="9"/>
        <v>8614</v>
      </c>
      <c r="J168" s="168"/>
    </row>
    <row r="169" spans="1:10" s="295" customFormat="1" ht="18.75" x14ac:dyDescent="0.3">
      <c r="A169" s="323" t="s">
        <v>564</v>
      </c>
      <c r="B169" s="317"/>
      <c r="C169" s="317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8"/>
        <v>4720</v>
      </c>
      <c r="I169" s="22">
        <f t="shared" si="9"/>
        <v>174640</v>
      </c>
      <c r="J169" s="168"/>
    </row>
    <row r="170" spans="1:10" s="295" customFormat="1" ht="18.75" x14ac:dyDescent="0.3">
      <c r="A170" s="323" t="s">
        <v>565</v>
      </c>
      <c r="B170" s="317"/>
      <c r="C170" s="317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8"/>
        <v>1416</v>
      </c>
      <c r="I170" s="22">
        <f t="shared" si="9"/>
        <v>84960</v>
      </c>
      <c r="J170" s="168"/>
    </row>
    <row r="171" spans="1:10" s="295" customFormat="1" ht="18.75" x14ac:dyDescent="0.3">
      <c r="A171" s="323" t="s">
        <v>566</v>
      </c>
      <c r="B171" s="420" t="s">
        <v>1321</v>
      </c>
      <c r="C171" s="417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8"/>
        <v>19470</v>
      </c>
      <c r="I171" s="22">
        <f t="shared" si="9"/>
        <v>389400</v>
      </c>
      <c r="J171" s="168"/>
    </row>
    <row r="172" spans="1:10" s="295" customFormat="1" ht="18.75" x14ac:dyDescent="0.3">
      <c r="A172" s="323" t="s">
        <v>567</v>
      </c>
      <c r="B172" s="421"/>
      <c r="C172" s="418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8"/>
        <v>14160</v>
      </c>
      <c r="I172" s="22">
        <f t="shared" si="9"/>
        <v>283200</v>
      </c>
      <c r="J172" s="168"/>
    </row>
    <row r="173" spans="1:10" s="295" customFormat="1" ht="18.75" x14ac:dyDescent="0.3">
      <c r="A173" s="323" t="s">
        <v>568</v>
      </c>
      <c r="B173" s="421"/>
      <c r="C173" s="418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8"/>
        <v>413</v>
      </c>
      <c r="I173" s="22">
        <f t="shared" si="9"/>
        <v>788830</v>
      </c>
      <c r="J173" s="168"/>
    </row>
    <row r="174" spans="1:10" s="295" customFormat="1" ht="18.75" x14ac:dyDescent="0.3">
      <c r="A174" s="323" t="s">
        <v>569</v>
      </c>
      <c r="B174" s="421"/>
      <c r="C174" s="418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8"/>
        <v>13688</v>
      </c>
      <c r="I174" s="22">
        <f t="shared" si="9"/>
        <v>13414240</v>
      </c>
      <c r="J174" s="168"/>
    </row>
    <row r="175" spans="1:10" s="295" customFormat="1" ht="18.75" x14ac:dyDescent="0.3">
      <c r="A175" s="323" t="s">
        <v>570</v>
      </c>
      <c r="B175" s="422"/>
      <c r="C175" s="419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8"/>
        <v>19824</v>
      </c>
      <c r="I175" s="22">
        <f t="shared" si="9"/>
        <v>515424</v>
      </c>
      <c r="J175" s="168"/>
    </row>
    <row r="176" spans="1:10" s="295" customFormat="1" ht="18.75" x14ac:dyDescent="0.3">
      <c r="A176" s="323" t="s">
        <v>571</v>
      </c>
      <c r="B176" s="317"/>
      <c r="C176" s="317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ref="H176:H202" si="10">F176*0.18+F176</f>
        <v>9558</v>
      </c>
      <c r="I176" s="22">
        <f t="shared" ref="I176:I202" si="11">H176*E176</f>
        <v>133812</v>
      </c>
      <c r="J176" s="168"/>
    </row>
    <row r="177" spans="1:10" s="295" customFormat="1" ht="18.75" x14ac:dyDescent="0.3">
      <c r="A177" s="323" t="s">
        <v>572</v>
      </c>
      <c r="B177" s="317"/>
      <c r="C177" s="317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10"/>
        <v>4891.1000000000004</v>
      </c>
      <c r="I177" s="22">
        <f t="shared" si="11"/>
        <v>34237.700000000004</v>
      </c>
      <c r="J177" s="168"/>
    </row>
    <row r="178" spans="1:10" s="295" customFormat="1" ht="18.75" x14ac:dyDescent="0.3">
      <c r="A178" s="323" t="s">
        <v>573</v>
      </c>
      <c r="B178" s="317"/>
      <c r="C178" s="317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10"/>
        <v>16874</v>
      </c>
      <c r="I178" s="22">
        <f t="shared" si="11"/>
        <v>269984</v>
      </c>
      <c r="J178" s="168"/>
    </row>
    <row r="179" spans="1:10" s="295" customFormat="1" ht="18.75" x14ac:dyDescent="0.3">
      <c r="A179" s="323" t="s">
        <v>574</v>
      </c>
      <c r="B179" s="317"/>
      <c r="C179" s="317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10"/>
        <v>5664</v>
      </c>
      <c r="I179" s="22">
        <f t="shared" si="11"/>
        <v>28320</v>
      </c>
      <c r="J179" s="168"/>
    </row>
    <row r="180" spans="1:10" s="295" customFormat="1" ht="18.75" x14ac:dyDescent="0.3">
      <c r="A180" s="323" t="s">
        <v>575</v>
      </c>
      <c r="B180" s="317"/>
      <c r="C180" s="317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10"/>
        <v>8850</v>
      </c>
      <c r="I180" s="22">
        <f t="shared" si="11"/>
        <v>8850</v>
      </c>
      <c r="J180" s="168"/>
    </row>
    <row r="181" spans="1:10" s="295" customFormat="1" ht="18.75" x14ac:dyDescent="0.3">
      <c r="A181" s="323" t="s">
        <v>576</v>
      </c>
      <c r="B181" s="317"/>
      <c r="C181" s="317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10"/>
        <v>9204</v>
      </c>
      <c r="I181" s="22">
        <f t="shared" si="11"/>
        <v>82836</v>
      </c>
      <c r="J181" s="168"/>
    </row>
    <row r="182" spans="1:10" s="295" customFormat="1" ht="18.75" x14ac:dyDescent="0.3">
      <c r="A182" s="323" t="s">
        <v>577</v>
      </c>
      <c r="B182" s="317"/>
      <c r="C182" s="317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10"/>
        <v>79.06</v>
      </c>
      <c r="I182" s="22">
        <f t="shared" si="11"/>
        <v>158120</v>
      </c>
      <c r="J182" s="168"/>
    </row>
    <row r="183" spans="1:10" s="295" customFormat="1" ht="18.75" x14ac:dyDescent="0.3">
      <c r="A183" s="323" t="s">
        <v>578</v>
      </c>
      <c r="B183" s="317"/>
      <c r="C183" s="317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10"/>
        <v>354</v>
      </c>
      <c r="I183" s="22">
        <f t="shared" si="11"/>
        <v>254880</v>
      </c>
      <c r="J183" s="168"/>
    </row>
    <row r="184" spans="1:10" s="295" customFormat="1" ht="18.75" x14ac:dyDescent="0.3">
      <c r="A184" s="323" t="s">
        <v>579</v>
      </c>
      <c r="B184" s="317"/>
      <c r="C184" s="317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10"/>
        <v>40.356000000000002</v>
      </c>
      <c r="I184" s="22">
        <f t="shared" si="11"/>
        <v>8878.32</v>
      </c>
      <c r="J184" s="168"/>
    </row>
    <row r="185" spans="1:10" s="295" customFormat="1" ht="18.75" x14ac:dyDescent="0.3">
      <c r="A185" s="323" t="s">
        <v>580</v>
      </c>
      <c r="B185" s="317"/>
      <c r="C185" s="317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10"/>
        <v>27.777200000000001</v>
      </c>
      <c r="I185" s="22">
        <f t="shared" si="11"/>
        <v>2777.7200000000003</v>
      </c>
      <c r="J185" s="168"/>
    </row>
    <row r="186" spans="1:10" s="295" customFormat="1" ht="18.75" x14ac:dyDescent="0.3">
      <c r="A186" s="323" t="s">
        <v>581</v>
      </c>
      <c r="B186" s="317"/>
      <c r="C186" s="317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10"/>
        <v>236</v>
      </c>
      <c r="I186" s="22">
        <f t="shared" si="11"/>
        <v>63720</v>
      </c>
      <c r="J186" s="168"/>
    </row>
    <row r="187" spans="1:10" s="295" customFormat="1" ht="18.75" x14ac:dyDescent="0.3">
      <c r="A187" s="323" t="s">
        <v>582</v>
      </c>
      <c r="B187" s="317"/>
      <c r="C187" s="317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10"/>
        <v>236</v>
      </c>
      <c r="I187" s="22">
        <f t="shared" si="11"/>
        <v>110920</v>
      </c>
      <c r="J187" s="168"/>
    </row>
    <row r="188" spans="1:10" s="295" customFormat="1" ht="18.75" x14ac:dyDescent="0.3">
      <c r="A188" s="323" t="s">
        <v>583</v>
      </c>
      <c r="B188" s="317"/>
      <c r="C188" s="317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10"/>
        <v>236</v>
      </c>
      <c r="I188" s="22">
        <f t="shared" si="11"/>
        <v>6608</v>
      </c>
      <c r="J188" s="168"/>
    </row>
    <row r="189" spans="1:10" s="295" customFormat="1" ht="18.75" x14ac:dyDescent="0.3">
      <c r="A189" s="323" t="s">
        <v>584</v>
      </c>
      <c r="B189" s="317"/>
      <c r="C189" s="317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10"/>
        <v>236</v>
      </c>
      <c r="I189" s="22">
        <f t="shared" si="11"/>
        <v>4720</v>
      </c>
      <c r="J189" s="168"/>
    </row>
    <row r="190" spans="1:10" s="295" customFormat="1" ht="18.75" x14ac:dyDescent="0.3">
      <c r="A190" s="323" t="s">
        <v>585</v>
      </c>
      <c r="B190" s="317"/>
      <c r="C190" s="317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10"/>
        <v>82.6</v>
      </c>
      <c r="I190" s="22">
        <f t="shared" si="11"/>
        <v>371700</v>
      </c>
      <c r="J190" s="168"/>
    </row>
    <row r="191" spans="1:10" s="295" customFormat="1" ht="18.75" x14ac:dyDescent="0.3">
      <c r="A191" s="323" t="s">
        <v>586</v>
      </c>
      <c r="B191" s="317"/>
      <c r="C191" s="317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10"/>
        <v>82.6</v>
      </c>
      <c r="I191" s="22">
        <f t="shared" si="11"/>
        <v>334530</v>
      </c>
      <c r="J191" s="168"/>
    </row>
    <row r="192" spans="1:10" s="295" customFormat="1" ht="18.75" x14ac:dyDescent="0.3">
      <c r="A192" s="323" t="s">
        <v>587</v>
      </c>
      <c r="B192" s="317"/>
      <c r="C192" s="317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10"/>
        <v>82.6</v>
      </c>
      <c r="I192" s="22">
        <f t="shared" si="11"/>
        <v>966419.99999999988</v>
      </c>
      <c r="J192" s="168"/>
    </row>
    <row r="193" spans="1:10" s="295" customFormat="1" ht="18.75" x14ac:dyDescent="0.3">
      <c r="A193" s="323" t="s">
        <v>588</v>
      </c>
      <c r="B193" s="317"/>
      <c r="C193" s="317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10"/>
        <v>82.6</v>
      </c>
      <c r="I193" s="22">
        <f t="shared" si="11"/>
        <v>1152270</v>
      </c>
      <c r="J193" s="168"/>
    </row>
    <row r="194" spans="1:10" s="295" customFormat="1" ht="18.75" x14ac:dyDescent="0.3">
      <c r="A194" s="323" t="s">
        <v>589</v>
      </c>
      <c r="B194" s="317"/>
      <c r="C194" s="317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10"/>
        <v>82.6</v>
      </c>
      <c r="I194" s="22">
        <f t="shared" si="11"/>
        <v>570931.19999999995</v>
      </c>
      <c r="J194" s="168"/>
    </row>
    <row r="195" spans="1:10" s="295" customFormat="1" ht="18.75" x14ac:dyDescent="0.3">
      <c r="A195" s="323" t="s">
        <v>590</v>
      </c>
      <c r="B195" s="317"/>
      <c r="C195" s="317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10"/>
        <v>82.6</v>
      </c>
      <c r="I195" s="22">
        <f t="shared" si="11"/>
        <v>780570</v>
      </c>
      <c r="J195" s="168"/>
    </row>
    <row r="196" spans="1:10" s="295" customFormat="1" ht="18.75" x14ac:dyDescent="0.3">
      <c r="A196" s="323" t="s">
        <v>1077</v>
      </c>
      <c r="B196" s="317"/>
      <c r="C196" s="317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10"/>
        <v>82.6</v>
      </c>
      <c r="I196" s="22">
        <f t="shared" si="11"/>
        <v>297360</v>
      </c>
      <c r="J196" s="168"/>
    </row>
    <row r="197" spans="1:10" s="295" customFormat="1" ht="18.75" x14ac:dyDescent="0.3">
      <c r="A197" s="323" t="s">
        <v>1078</v>
      </c>
      <c r="B197" s="317"/>
      <c r="C197" s="317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10"/>
        <v>2950</v>
      </c>
      <c r="I197" s="22">
        <f t="shared" si="11"/>
        <v>354000</v>
      </c>
      <c r="J197" s="168"/>
    </row>
    <row r="198" spans="1:10" s="295" customFormat="1" ht="19.5" customHeight="1" x14ac:dyDescent="0.3">
      <c r="A198" s="323" t="s">
        <v>1079</v>
      </c>
      <c r="B198" s="317"/>
      <c r="C198" s="317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10"/>
        <v>708</v>
      </c>
      <c r="I198" s="22">
        <f t="shared" si="11"/>
        <v>198240</v>
      </c>
      <c r="J198" s="168"/>
    </row>
    <row r="199" spans="1:10" s="295" customFormat="1" ht="18.75" x14ac:dyDescent="0.3">
      <c r="A199" s="323" t="s">
        <v>1080</v>
      </c>
      <c r="B199" s="317"/>
      <c r="C199" s="317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10"/>
        <v>424.8</v>
      </c>
      <c r="I199" s="22">
        <f t="shared" si="11"/>
        <v>110872.8</v>
      </c>
      <c r="J199" s="168"/>
    </row>
    <row r="200" spans="1:10" s="295" customFormat="1" ht="18.75" x14ac:dyDescent="0.3">
      <c r="A200" s="323" t="s">
        <v>1081</v>
      </c>
      <c r="B200" s="317"/>
      <c r="C200" s="317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si="10"/>
        <v>10974</v>
      </c>
      <c r="I200" s="22">
        <f t="shared" si="11"/>
        <v>746232</v>
      </c>
      <c r="J200" s="312"/>
    </row>
    <row r="201" spans="1:10" s="295" customFormat="1" ht="18.75" x14ac:dyDescent="0.3">
      <c r="A201" s="323" t="s">
        <v>1082</v>
      </c>
      <c r="B201" s="317"/>
      <c r="C201" s="317"/>
      <c r="D201" s="67" t="s">
        <v>887</v>
      </c>
      <c r="E201" s="268">
        <v>400</v>
      </c>
      <c r="F201" s="20">
        <v>324</v>
      </c>
      <c r="G201" s="21" t="s">
        <v>247</v>
      </c>
      <c r="H201" s="22">
        <f t="shared" si="10"/>
        <v>382.32</v>
      </c>
      <c r="I201" s="22">
        <f t="shared" si="11"/>
        <v>152928</v>
      </c>
      <c r="J201" s="168"/>
    </row>
    <row r="202" spans="1:10" s="295" customFormat="1" ht="18.75" x14ac:dyDescent="0.3">
      <c r="A202" s="323" t="s">
        <v>1129</v>
      </c>
      <c r="B202" s="317"/>
      <c r="C202" s="317"/>
      <c r="D202" s="67" t="s">
        <v>888</v>
      </c>
      <c r="E202" s="268">
        <v>1000</v>
      </c>
      <c r="F202" s="20">
        <v>4290</v>
      </c>
      <c r="G202" s="21" t="s">
        <v>249</v>
      </c>
      <c r="H202" s="22">
        <f t="shared" si="10"/>
        <v>5062.2</v>
      </c>
      <c r="I202" s="22">
        <f t="shared" si="11"/>
        <v>5062200</v>
      </c>
      <c r="J202" s="168"/>
    </row>
    <row r="203" spans="1:10" s="295" customFormat="1" ht="18.75" x14ac:dyDescent="0.3">
      <c r="A203" s="323" t="s">
        <v>1130</v>
      </c>
      <c r="B203" s="317"/>
      <c r="C203" s="317"/>
      <c r="D203" s="67" t="s">
        <v>889</v>
      </c>
      <c r="E203" s="268">
        <v>1100</v>
      </c>
      <c r="F203" s="20">
        <v>700</v>
      </c>
      <c r="G203" s="21" t="s">
        <v>253</v>
      </c>
      <c r="H203" s="22">
        <f t="shared" ref="H203:H234" si="12">F203*0.18+F203</f>
        <v>826</v>
      </c>
      <c r="I203" s="22">
        <f t="shared" ref="I203:I234" si="13">H203*E203</f>
        <v>908600</v>
      </c>
      <c r="J203" s="168"/>
    </row>
    <row r="204" spans="1:10" s="295" customFormat="1" ht="18.75" x14ac:dyDescent="0.3">
      <c r="A204" s="323" t="s">
        <v>1131</v>
      </c>
      <c r="B204" s="317"/>
      <c r="C204" s="317"/>
      <c r="D204" s="67" t="s">
        <v>896</v>
      </c>
      <c r="E204" s="268">
        <v>500</v>
      </c>
      <c r="F204" s="20">
        <v>47</v>
      </c>
      <c r="G204" s="21" t="s">
        <v>269</v>
      </c>
      <c r="H204" s="22">
        <f t="shared" si="12"/>
        <v>55.46</v>
      </c>
      <c r="I204" s="22">
        <f t="shared" si="13"/>
        <v>27730</v>
      </c>
      <c r="J204" s="168"/>
    </row>
    <row r="205" spans="1:10" s="295" customFormat="1" ht="18.75" x14ac:dyDescent="0.3">
      <c r="A205" s="323" t="s">
        <v>1132</v>
      </c>
      <c r="B205" s="317"/>
      <c r="C205" s="317"/>
      <c r="D205" s="67" t="s">
        <v>897</v>
      </c>
      <c r="E205" s="268">
        <v>31</v>
      </c>
      <c r="F205" s="20">
        <v>1200</v>
      </c>
      <c r="G205" s="21" t="s">
        <v>271</v>
      </c>
      <c r="H205" s="22">
        <f t="shared" si="12"/>
        <v>1416</v>
      </c>
      <c r="I205" s="22">
        <f t="shared" si="13"/>
        <v>43896</v>
      </c>
      <c r="J205" s="168"/>
    </row>
    <row r="206" spans="1:10" s="295" customFormat="1" ht="18.75" x14ac:dyDescent="0.3">
      <c r="A206" s="323" t="s">
        <v>1133</v>
      </c>
      <c r="B206" s="317"/>
      <c r="C206" s="317"/>
      <c r="D206" s="67" t="s">
        <v>898</v>
      </c>
      <c r="E206" s="268">
        <v>5</v>
      </c>
      <c r="F206" s="20">
        <v>2100</v>
      </c>
      <c r="G206" s="21" t="s">
        <v>273</v>
      </c>
      <c r="H206" s="22">
        <f t="shared" si="12"/>
        <v>2478</v>
      </c>
      <c r="I206" s="22">
        <f t="shared" si="13"/>
        <v>12390</v>
      </c>
      <c r="J206" s="168"/>
    </row>
    <row r="207" spans="1:10" s="295" customFormat="1" ht="18.75" x14ac:dyDescent="0.3">
      <c r="A207" s="323" t="s">
        <v>1134</v>
      </c>
      <c r="B207" s="317"/>
      <c r="C207" s="317"/>
      <c r="D207" s="286" t="s">
        <v>1173</v>
      </c>
      <c r="E207" s="269">
        <v>69</v>
      </c>
      <c r="F207" s="250">
        <v>100</v>
      </c>
      <c r="G207" s="251" t="s">
        <v>329</v>
      </c>
      <c r="H207" s="22">
        <f t="shared" si="12"/>
        <v>118</v>
      </c>
      <c r="I207" s="22">
        <f t="shared" si="13"/>
        <v>8142</v>
      </c>
      <c r="J207" s="313"/>
    </row>
    <row r="208" spans="1:10" s="295" customFormat="1" ht="18.75" x14ac:dyDescent="0.3">
      <c r="A208" s="323" t="s">
        <v>1135</v>
      </c>
      <c r="B208" s="317"/>
      <c r="C208" s="317"/>
      <c r="D208" s="286" t="s">
        <v>764</v>
      </c>
      <c r="E208" s="269">
        <v>522</v>
      </c>
      <c r="F208" s="250">
        <v>70</v>
      </c>
      <c r="G208" s="251" t="s">
        <v>331</v>
      </c>
      <c r="H208" s="22">
        <f t="shared" si="12"/>
        <v>82.6</v>
      </c>
      <c r="I208" s="22">
        <f t="shared" si="13"/>
        <v>43117.2</v>
      </c>
      <c r="J208" s="313"/>
    </row>
    <row r="209" spans="1:10" s="295" customFormat="1" x14ac:dyDescent="0.3">
      <c r="A209" s="323" t="s">
        <v>1136</v>
      </c>
      <c r="B209" s="317"/>
      <c r="C209" s="317"/>
      <c r="D209" s="286" t="s">
        <v>1176</v>
      </c>
      <c r="E209" s="150">
        <v>38</v>
      </c>
      <c r="F209" s="250">
        <v>40</v>
      </c>
      <c r="G209" s="68"/>
      <c r="H209" s="22">
        <f t="shared" si="12"/>
        <v>47.2</v>
      </c>
      <c r="I209" s="22">
        <f t="shared" si="13"/>
        <v>1793.6000000000001</v>
      </c>
      <c r="J209" s="313"/>
    </row>
    <row r="210" spans="1:10" s="295" customFormat="1" x14ac:dyDescent="0.3">
      <c r="A210" s="323" t="s">
        <v>1137</v>
      </c>
      <c r="B210" s="317"/>
      <c r="C210" s="317"/>
      <c r="D210" s="286" t="s">
        <v>924</v>
      </c>
      <c r="E210" s="150">
        <v>138</v>
      </c>
      <c r="F210" s="250">
        <v>100</v>
      </c>
      <c r="G210" s="251" t="s">
        <v>324</v>
      </c>
      <c r="H210" s="22">
        <f t="shared" si="12"/>
        <v>118</v>
      </c>
      <c r="I210" s="22">
        <f t="shared" si="13"/>
        <v>16284</v>
      </c>
      <c r="J210" s="313"/>
    </row>
    <row r="211" spans="1:10" s="295" customFormat="1" x14ac:dyDescent="0.3">
      <c r="A211" s="323" t="s">
        <v>1138</v>
      </c>
      <c r="B211" s="317"/>
      <c r="C211" s="317"/>
      <c r="D211" s="286" t="s">
        <v>1177</v>
      </c>
      <c r="E211" s="150">
        <v>3850</v>
      </c>
      <c r="F211" s="250">
        <v>20</v>
      </c>
      <c r="G211" s="251" t="s">
        <v>349</v>
      </c>
      <c r="H211" s="22">
        <f t="shared" si="12"/>
        <v>23.6</v>
      </c>
      <c r="I211" s="22">
        <f t="shared" si="13"/>
        <v>90860</v>
      </c>
      <c r="J211" s="313"/>
    </row>
    <row r="212" spans="1:10" s="295" customFormat="1" x14ac:dyDescent="0.3">
      <c r="A212" s="323" t="s">
        <v>1139</v>
      </c>
      <c r="B212" s="317"/>
      <c r="C212" s="317"/>
      <c r="D212" s="286" t="s">
        <v>1178</v>
      </c>
      <c r="E212" s="150">
        <v>272</v>
      </c>
      <c r="F212" s="250">
        <v>40</v>
      </c>
      <c r="G212" s="251" t="s">
        <v>345</v>
      </c>
      <c r="H212" s="22">
        <f t="shared" si="12"/>
        <v>47.2</v>
      </c>
      <c r="I212" s="22">
        <f t="shared" si="13"/>
        <v>12838.400000000001</v>
      </c>
      <c r="J212" s="313"/>
    </row>
    <row r="213" spans="1:10" s="295" customFormat="1" x14ac:dyDescent="0.3">
      <c r="A213" s="323" t="s">
        <v>1140</v>
      </c>
      <c r="B213" s="317"/>
      <c r="C213" s="317"/>
      <c r="D213" s="286" t="s">
        <v>1179</v>
      </c>
      <c r="E213" s="150">
        <v>472</v>
      </c>
      <c r="F213" s="250">
        <v>40</v>
      </c>
      <c r="G213" s="251" t="s">
        <v>343</v>
      </c>
      <c r="H213" s="22">
        <f t="shared" si="12"/>
        <v>47.2</v>
      </c>
      <c r="I213" s="22">
        <f t="shared" si="13"/>
        <v>22278.400000000001</v>
      </c>
      <c r="J213" s="313"/>
    </row>
    <row r="214" spans="1:10" s="295" customFormat="1" x14ac:dyDescent="0.3">
      <c r="A214" s="323" t="s">
        <v>1141</v>
      </c>
      <c r="B214" s="317"/>
      <c r="C214" s="320"/>
      <c r="D214" s="286" t="s">
        <v>1180</v>
      </c>
      <c r="E214" s="150">
        <v>2990</v>
      </c>
      <c r="F214" s="250">
        <v>40</v>
      </c>
      <c r="G214" s="68"/>
      <c r="H214" s="22">
        <f t="shared" si="12"/>
        <v>47.2</v>
      </c>
      <c r="I214" s="22">
        <f t="shared" si="13"/>
        <v>141128</v>
      </c>
      <c r="J214" s="313"/>
    </row>
    <row r="215" spans="1:10" s="295" customFormat="1" x14ac:dyDescent="0.3">
      <c r="A215" s="323" t="s">
        <v>1211</v>
      </c>
      <c r="B215" s="317"/>
      <c r="C215" s="320"/>
      <c r="D215" s="286" t="s">
        <v>1181</v>
      </c>
      <c r="E215" s="150">
        <v>27</v>
      </c>
      <c r="F215" s="250">
        <v>80</v>
      </c>
      <c r="G215" s="68"/>
      <c r="H215" s="22">
        <f t="shared" si="12"/>
        <v>94.4</v>
      </c>
      <c r="I215" s="22">
        <f t="shared" si="13"/>
        <v>2548.8000000000002</v>
      </c>
      <c r="J215" s="313"/>
    </row>
    <row r="216" spans="1:10" s="295" customFormat="1" x14ac:dyDescent="0.3">
      <c r="A216" s="323" t="s">
        <v>1212</v>
      </c>
      <c r="B216" s="317"/>
      <c r="C216" s="320"/>
      <c r="D216" s="286" t="s">
        <v>1182</v>
      </c>
      <c r="E216" s="150">
        <v>151</v>
      </c>
      <c r="F216" s="250">
        <v>50</v>
      </c>
      <c r="G216" s="68"/>
      <c r="H216" s="22">
        <f t="shared" si="12"/>
        <v>59</v>
      </c>
      <c r="I216" s="22">
        <f t="shared" si="13"/>
        <v>8909</v>
      </c>
      <c r="J216" s="313"/>
    </row>
    <row r="217" spans="1:10" s="295" customFormat="1" x14ac:dyDescent="0.3">
      <c r="A217" s="323" t="s">
        <v>1213</v>
      </c>
      <c r="B217" s="317"/>
      <c r="C217" s="317"/>
      <c r="D217" s="286" t="s">
        <v>1183</v>
      </c>
      <c r="E217" s="150">
        <v>4044</v>
      </c>
      <c r="F217" s="250">
        <v>30</v>
      </c>
      <c r="G217" s="251" t="s">
        <v>339</v>
      </c>
      <c r="H217" s="22">
        <f t="shared" si="12"/>
        <v>35.4</v>
      </c>
      <c r="I217" s="22">
        <f t="shared" si="13"/>
        <v>143157.6</v>
      </c>
      <c r="J217" s="313"/>
    </row>
    <row r="218" spans="1:10" s="295" customFormat="1" x14ac:dyDescent="0.3">
      <c r="A218" s="323" t="s">
        <v>1226</v>
      </c>
      <c r="B218" s="317"/>
      <c r="C218" s="320"/>
      <c r="D218" s="286" t="s">
        <v>1205</v>
      </c>
      <c r="E218" s="150">
        <v>92</v>
      </c>
      <c r="F218" s="250">
        <v>60</v>
      </c>
      <c r="G218" s="68"/>
      <c r="H218" s="22">
        <f t="shared" si="12"/>
        <v>70.8</v>
      </c>
      <c r="I218" s="22">
        <f t="shared" si="13"/>
        <v>6513.5999999999995</v>
      </c>
      <c r="J218" s="313"/>
    </row>
    <row r="219" spans="1:10" s="295" customFormat="1" x14ac:dyDescent="0.3">
      <c r="A219" s="323" t="s">
        <v>1232</v>
      </c>
      <c r="B219" s="317"/>
      <c r="C219" s="320"/>
      <c r="D219" s="286" t="s">
        <v>1206</v>
      </c>
      <c r="E219" s="150">
        <v>67</v>
      </c>
      <c r="F219" s="250">
        <v>60</v>
      </c>
      <c r="G219" s="68"/>
      <c r="H219" s="22">
        <f t="shared" si="12"/>
        <v>70.8</v>
      </c>
      <c r="I219" s="22">
        <f t="shared" si="13"/>
        <v>4743.5999999999995</v>
      </c>
      <c r="J219" s="313"/>
    </row>
    <row r="220" spans="1:10" s="295" customFormat="1" x14ac:dyDescent="0.3">
      <c r="A220" s="323" t="s">
        <v>1233</v>
      </c>
      <c r="B220" s="317"/>
      <c r="C220" s="320"/>
      <c r="D220" s="286" t="s">
        <v>1207</v>
      </c>
      <c r="E220" s="150">
        <v>71</v>
      </c>
      <c r="F220" s="250">
        <v>60</v>
      </c>
      <c r="G220" s="68"/>
      <c r="H220" s="22">
        <f t="shared" si="12"/>
        <v>70.8</v>
      </c>
      <c r="I220" s="22">
        <f t="shared" si="13"/>
        <v>5026.8</v>
      </c>
      <c r="J220" s="313"/>
    </row>
    <row r="221" spans="1:10" s="295" customFormat="1" x14ac:dyDescent="0.3">
      <c r="A221" s="323" t="s">
        <v>1271</v>
      </c>
      <c r="B221" s="317"/>
      <c r="C221" s="320"/>
      <c r="D221" s="286" t="s">
        <v>1184</v>
      </c>
      <c r="E221" s="150">
        <v>1351</v>
      </c>
      <c r="F221" s="250">
        <v>70</v>
      </c>
      <c r="G221" s="68"/>
      <c r="H221" s="22">
        <f t="shared" si="12"/>
        <v>82.6</v>
      </c>
      <c r="I221" s="22">
        <f t="shared" si="13"/>
        <v>111592.59999999999</v>
      </c>
      <c r="J221" s="313"/>
    </row>
    <row r="222" spans="1:10" s="295" customFormat="1" x14ac:dyDescent="0.3">
      <c r="A222" s="323" t="s">
        <v>1272</v>
      </c>
      <c r="B222" s="317"/>
      <c r="C222" s="320"/>
      <c r="D222" s="286" t="s">
        <v>1185</v>
      </c>
      <c r="E222" s="150">
        <v>27</v>
      </c>
      <c r="F222" s="250">
        <v>10</v>
      </c>
      <c r="G222" s="68"/>
      <c r="H222" s="22">
        <f t="shared" si="12"/>
        <v>11.8</v>
      </c>
      <c r="I222" s="22">
        <f t="shared" si="13"/>
        <v>318.60000000000002</v>
      </c>
      <c r="J222" s="313"/>
    </row>
    <row r="223" spans="1:10" s="295" customFormat="1" x14ac:dyDescent="0.3">
      <c r="A223" s="323" t="s">
        <v>1273</v>
      </c>
      <c r="B223" s="317"/>
      <c r="C223" s="320"/>
      <c r="D223" s="286" t="s">
        <v>1186</v>
      </c>
      <c r="E223" s="150">
        <v>25</v>
      </c>
      <c r="F223" s="250">
        <v>10</v>
      </c>
      <c r="G223" s="68"/>
      <c r="H223" s="22">
        <f t="shared" si="12"/>
        <v>11.8</v>
      </c>
      <c r="I223" s="22">
        <f t="shared" si="13"/>
        <v>295</v>
      </c>
      <c r="J223" s="313"/>
    </row>
    <row r="224" spans="1:10" s="295" customFormat="1" x14ac:dyDescent="0.3">
      <c r="A224" s="323" t="s">
        <v>1274</v>
      </c>
      <c r="B224" s="317"/>
      <c r="C224" s="320"/>
      <c r="D224" s="286" t="s">
        <v>1187</v>
      </c>
      <c r="E224" s="150">
        <v>192</v>
      </c>
      <c r="F224" s="250">
        <v>30</v>
      </c>
      <c r="G224" s="68"/>
      <c r="H224" s="22">
        <f t="shared" si="12"/>
        <v>35.4</v>
      </c>
      <c r="I224" s="22">
        <f t="shared" si="13"/>
        <v>6796.7999999999993</v>
      </c>
      <c r="J224" s="313"/>
    </row>
    <row r="225" spans="1:10" s="295" customFormat="1" x14ac:dyDescent="0.3">
      <c r="A225" s="323" t="s">
        <v>1275</v>
      </c>
      <c r="B225" s="317"/>
      <c r="C225" s="320"/>
      <c r="D225" s="286" t="s">
        <v>1188</v>
      </c>
      <c r="E225" s="150">
        <v>42</v>
      </c>
      <c r="F225" s="250">
        <v>30</v>
      </c>
      <c r="G225" s="68"/>
      <c r="H225" s="22">
        <f t="shared" si="12"/>
        <v>35.4</v>
      </c>
      <c r="I225" s="22">
        <f t="shared" si="13"/>
        <v>1486.8</v>
      </c>
      <c r="J225" s="313"/>
    </row>
    <row r="226" spans="1:10" s="295" customFormat="1" x14ac:dyDescent="0.3">
      <c r="A226" s="323" t="s">
        <v>1276</v>
      </c>
      <c r="B226" s="317"/>
      <c r="C226" s="320"/>
      <c r="D226" s="286" t="s">
        <v>1189</v>
      </c>
      <c r="E226" s="150">
        <v>3502</v>
      </c>
      <c r="F226" s="250">
        <v>50</v>
      </c>
      <c r="G226" s="68"/>
      <c r="H226" s="22">
        <f t="shared" si="12"/>
        <v>59</v>
      </c>
      <c r="I226" s="22">
        <f t="shared" si="13"/>
        <v>206618</v>
      </c>
      <c r="J226" s="313"/>
    </row>
    <row r="227" spans="1:10" s="295" customFormat="1" x14ac:dyDescent="0.3">
      <c r="A227" s="323" t="s">
        <v>1277</v>
      </c>
      <c r="B227" s="317"/>
      <c r="C227" s="320"/>
      <c r="D227" s="286" t="s">
        <v>1195</v>
      </c>
      <c r="E227" s="150">
        <v>302</v>
      </c>
      <c r="F227" s="250">
        <v>50</v>
      </c>
      <c r="G227" s="68"/>
      <c r="H227" s="22">
        <f t="shared" si="12"/>
        <v>59</v>
      </c>
      <c r="I227" s="22">
        <f t="shared" si="13"/>
        <v>17818</v>
      </c>
      <c r="J227" s="313"/>
    </row>
    <row r="228" spans="1:10" s="295" customFormat="1" x14ac:dyDescent="0.3">
      <c r="A228" s="323" t="s">
        <v>1278</v>
      </c>
      <c r="B228" s="317"/>
      <c r="C228" s="320"/>
      <c r="D228" s="286" t="s">
        <v>1190</v>
      </c>
      <c r="E228" s="150">
        <v>12</v>
      </c>
      <c r="F228" s="250">
        <v>40</v>
      </c>
      <c r="G228" s="68"/>
      <c r="H228" s="22">
        <f t="shared" si="12"/>
        <v>47.2</v>
      </c>
      <c r="I228" s="22">
        <f t="shared" si="13"/>
        <v>566.40000000000009</v>
      </c>
      <c r="J228" s="313"/>
    </row>
    <row r="229" spans="1:10" s="295" customFormat="1" x14ac:dyDescent="0.3">
      <c r="A229" s="323" t="s">
        <v>1279</v>
      </c>
      <c r="B229" s="317"/>
      <c r="C229" s="320"/>
      <c r="D229" s="286" t="s">
        <v>1196</v>
      </c>
      <c r="E229" s="150">
        <v>40</v>
      </c>
      <c r="F229" s="250">
        <v>50</v>
      </c>
      <c r="G229" s="68"/>
      <c r="H229" s="22">
        <f t="shared" si="12"/>
        <v>59</v>
      </c>
      <c r="I229" s="22">
        <f t="shared" si="13"/>
        <v>2360</v>
      </c>
      <c r="J229" s="313"/>
    </row>
    <row r="230" spans="1:10" s="295" customFormat="1" x14ac:dyDescent="0.3">
      <c r="A230" s="323" t="s">
        <v>1280</v>
      </c>
      <c r="B230" s="317"/>
      <c r="C230" s="320"/>
      <c r="D230" s="286" t="s">
        <v>1191</v>
      </c>
      <c r="E230" s="150">
        <v>8</v>
      </c>
      <c r="F230" s="250">
        <v>50</v>
      </c>
      <c r="G230" s="68"/>
      <c r="H230" s="22">
        <f t="shared" si="12"/>
        <v>59</v>
      </c>
      <c r="I230" s="22">
        <f t="shared" si="13"/>
        <v>472</v>
      </c>
      <c r="J230" s="313"/>
    </row>
    <row r="231" spans="1:10" s="295" customFormat="1" x14ac:dyDescent="0.3">
      <c r="A231" s="323" t="s">
        <v>1281</v>
      </c>
      <c r="B231" s="317"/>
      <c r="C231" s="320"/>
      <c r="D231" s="286" t="s">
        <v>1192</v>
      </c>
      <c r="E231" s="150">
        <v>8</v>
      </c>
      <c r="F231" s="250">
        <v>40</v>
      </c>
      <c r="G231" s="68"/>
      <c r="H231" s="22">
        <f t="shared" si="12"/>
        <v>47.2</v>
      </c>
      <c r="I231" s="22">
        <f t="shared" si="13"/>
        <v>377.6</v>
      </c>
      <c r="J231" s="313"/>
    </row>
    <row r="232" spans="1:10" s="295" customFormat="1" x14ac:dyDescent="0.3">
      <c r="A232" s="323" t="s">
        <v>1282</v>
      </c>
      <c r="B232" s="317"/>
      <c r="C232" s="320"/>
      <c r="D232" s="286" t="s">
        <v>1193</v>
      </c>
      <c r="E232" s="150">
        <v>10</v>
      </c>
      <c r="F232" s="250">
        <v>40</v>
      </c>
      <c r="G232" s="68"/>
      <c r="H232" s="22">
        <f t="shared" si="12"/>
        <v>47.2</v>
      </c>
      <c r="I232" s="22">
        <f t="shared" si="13"/>
        <v>472</v>
      </c>
      <c r="J232" s="313"/>
    </row>
    <row r="233" spans="1:10" s="295" customFormat="1" x14ac:dyDescent="0.3">
      <c r="A233" s="323" t="s">
        <v>1283</v>
      </c>
      <c r="B233" s="317"/>
      <c r="C233" s="320"/>
      <c r="D233" s="286" t="s">
        <v>1197</v>
      </c>
      <c r="E233" s="150">
        <v>191</v>
      </c>
      <c r="F233" s="250">
        <v>50</v>
      </c>
      <c r="G233" s="68"/>
      <c r="H233" s="22">
        <f t="shared" si="12"/>
        <v>59</v>
      </c>
      <c r="I233" s="22">
        <f t="shared" si="13"/>
        <v>11269</v>
      </c>
      <c r="J233" s="313"/>
    </row>
    <row r="234" spans="1:10" s="295" customFormat="1" x14ac:dyDescent="0.3">
      <c r="A234" s="323" t="s">
        <v>1284</v>
      </c>
      <c r="B234" s="317"/>
      <c r="C234" s="320"/>
      <c r="D234" s="286" t="s">
        <v>1194</v>
      </c>
      <c r="E234" s="150">
        <v>160</v>
      </c>
      <c r="F234" s="250">
        <v>50</v>
      </c>
      <c r="G234" s="68"/>
      <c r="H234" s="22">
        <f t="shared" si="12"/>
        <v>59</v>
      </c>
      <c r="I234" s="22">
        <f t="shared" si="13"/>
        <v>9440</v>
      </c>
      <c r="J234" s="313"/>
    </row>
    <row r="235" spans="1:10" s="295" customFormat="1" x14ac:dyDescent="0.3">
      <c r="A235" s="323" t="s">
        <v>1285</v>
      </c>
      <c r="B235" s="317"/>
      <c r="C235" s="320"/>
      <c r="D235" s="286" t="s">
        <v>1198</v>
      </c>
      <c r="E235" s="150">
        <v>5</v>
      </c>
      <c r="F235" s="250">
        <v>50</v>
      </c>
      <c r="G235" s="68"/>
      <c r="H235" s="22">
        <f t="shared" ref="H235:H244" si="14">F235*0.18+F235</f>
        <v>59</v>
      </c>
      <c r="I235" s="22">
        <f t="shared" ref="I235:I244" si="15">H235*E235</f>
        <v>295</v>
      </c>
      <c r="J235" s="313"/>
    </row>
    <row r="236" spans="1:10" s="295" customFormat="1" x14ac:dyDescent="0.3">
      <c r="A236" s="323" t="s">
        <v>1286</v>
      </c>
      <c r="B236" s="317"/>
      <c r="C236" s="320"/>
      <c r="D236" s="286" t="s">
        <v>1199</v>
      </c>
      <c r="E236" s="150">
        <v>460</v>
      </c>
      <c r="F236" s="250">
        <v>90</v>
      </c>
      <c r="G236" s="68"/>
      <c r="H236" s="22">
        <f t="shared" si="14"/>
        <v>106.2</v>
      </c>
      <c r="I236" s="22">
        <f t="shared" si="15"/>
        <v>48852</v>
      </c>
      <c r="J236" s="313"/>
    </row>
    <row r="237" spans="1:10" s="295" customFormat="1" x14ac:dyDescent="0.3">
      <c r="A237" s="323" t="s">
        <v>1287</v>
      </c>
      <c r="B237" s="317"/>
      <c r="C237" s="320"/>
      <c r="D237" s="286" t="s">
        <v>1200</v>
      </c>
      <c r="E237" s="150">
        <v>950</v>
      </c>
      <c r="F237" s="250">
        <v>40</v>
      </c>
      <c r="G237" s="68"/>
      <c r="H237" s="22">
        <f t="shared" si="14"/>
        <v>47.2</v>
      </c>
      <c r="I237" s="22">
        <f t="shared" si="15"/>
        <v>44840</v>
      </c>
      <c r="J237" s="313"/>
    </row>
    <row r="238" spans="1:10" s="295" customFormat="1" x14ac:dyDescent="0.3">
      <c r="A238" s="323" t="s">
        <v>1288</v>
      </c>
      <c r="B238" s="317"/>
      <c r="C238" s="320"/>
      <c r="D238" s="286" t="s">
        <v>1201</v>
      </c>
      <c r="E238" s="150">
        <v>936</v>
      </c>
      <c r="F238" s="250">
        <v>50</v>
      </c>
      <c r="G238" s="68"/>
      <c r="H238" s="22">
        <f t="shared" si="14"/>
        <v>59</v>
      </c>
      <c r="I238" s="22">
        <f t="shared" si="15"/>
        <v>55224</v>
      </c>
      <c r="J238" s="313"/>
    </row>
    <row r="239" spans="1:10" s="295" customFormat="1" x14ac:dyDescent="0.3">
      <c r="A239" s="323" t="s">
        <v>1289</v>
      </c>
      <c r="B239" s="317"/>
      <c r="C239" s="320"/>
      <c r="D239" s="286" t="s">
        <v>1202</v>
      </c>
      <c r="E239" s="150">
        <v>952</v>
      </c>
      <c r="F239" s="250">
        <v>50</v>
      </c>
      <c r="G239" s="68"/>
      <c r="H239" s="22">
        <f t="shared" si="14"/>
        <v>59</v>
      </c>
      <c r="I239" s="22">
        <f t="shared" si="15"/>
        <v>56168</v>
      </c>
      <c r="J239" s="313"/>
    </row>
    <row r="240" spans="1:10" s="295" customFormat="1" x14ac:dyDescent="0.3">
      <c r="A240" s="323" t="s">
        <v>1290</v>
      </c>
      <c r="B240" s="317"/>
      <c r="C240" s="320"/>
      <c r="D240" s="286" t="s">
        <v>1203</v>
      </c>
      <c r="E240" s="150">
        <v>5576</v>
      </c>
      <c r="F240" s="250">
        <v>30</v>
      </c>
      <c r="G240" s="68"/>
      <c r="H240" s="22">
        <f t="shared" si="14"/>
        <v>35.4</v>
      </c>
      <c r="I240" s="22">
        <f t="shared" si="15"/>
        <v>197390.4</v>
      </c>
      <c r="J240" s="313"/>
    </row>
    <row r="241" spans="1:10" s="295" customFormat="1" ht="18.75" x14ac:dyDescent="0.3">
      <c r="A241" s="323" t="s">
        <v>1291</v>
      </c>
      <c r="B241" s="317"/>
      <c r="C241" s="317"/>
      <c r="D241" s="180" t="s">
        <v>921</v>
      </c>
      <c r="E241" s="268">
        <v>60000</v>
      </c>
      <c r="F241" s="20">
        <v>150</v>
      </c>
      <c r="G241" s="21" t="s">
        <v>316</v>
      </c>
      <c r="H241" s="22">
        <f t="shared" si="14"/>
        <v>177</v>
      </c>
      <c r="I241" s="22">
        <f t="shared" si="15"/>
        <v>10620000</v>
      </c>
      <c r="J241" s="169"/>
    </row>
    <row r="242" spans="1:10" s="295" customFormat="1" ht="18.75" x14ac:dyDescent="0.3">
      <c r="A242" s="323" t="s">
        <v>1292</v>
      </c>
      <c r="B242" s="317"/>
      <c r="C242" s="317"/>
      <c r="D242" s="180" t="s">
        <v>1210</v>
      </c>
      <c r="E242" s="268">
        <v>216</v>
      </c>
      <c r="F242" s="20">
        <v>190</v>
      </c>
      <c r="G242" s="21"/>
      <c r="H242" s="22">
        <f t="shared" si="14"/>
        <v>224.2</v>
      </c>
      <c r="I242" s="22">
        <f t="shared" si="15"/>
        <v>48427.199999999997</v>
      </c>
      <c r="J242" s="169"/>
    </row>
    <row r="243" spans="1:10" s="295" customFormat="1" ht="18.75" x14ac:dyDescent="0.3">
      <c r="A243" s="323" t="s">
        <v>1316</v>
      </c>
      <c r="B243" s="317"/>
      <c r="C243" s="317"/>
      <c r="D243" s="180" t="s">
        <v>1209</v>
      </c>
      <c r="E243" s="268">
        <v>31</v>
      </c>
      <c r="F243" s="20">
        <v>150</v>
      </c>
      <c r="G243" s="21" t="s">
        <v>316</v>
      </c>
      <c r="H243" s="22">
        <f t="shared" si="14"/>
        <v>177</v>
      </c>
      <c r="I243" s="22">
        <f t="shared" si="15"/>
        <v>5487</v>
      </c>
      <c r="J243" s="169"/>
    </row>
    <row r="244" spans="1:10" s="295" customFormat="1" ht="18.75" x14ac:dyDescent="0.3">
      <c r="A244" s="323" t="s">
        <v>1322</v>
      </c>
      <c r="B244" s="317"/>
      <c r="C244" s="317"/>
      <c r="D244" s="180" t="s">
        <v>1319</v>
      </c>
      <c r="E244" s="268">
        <v>1830</v>
      </c>
      <c r="F244" s="20"/>
      <c r="G244" s="21" t="s">
        <v>316</v>
      </c>
      <c r="H244" s="22">
        <f t="shared" si="14"/>
        <v>0</v>
      </c>
      <c r="I244" s="22">
        <f t="shared" si="15"/>
        <v>0</v>
      </c>
      <c r="J244" s="169"/>
    </row>
    <row r="245" spans="1:10" s="295" customFormat="1" ht="50.25" customHeight="1" x14ac:dyDescent="0.3">
      <c r="A245" s="323" t="s">
        <v>1323</v>
      </c>
      <c r="B245" s="317"/>
      <c r="C245" s="317"/>
      <c r="D245" s="180" t="s">
        <v>1313</v>
      </c>
      <c r="E245" s="268">
        <v>330</v>
      </c>
      <c r="F245" s="20"/>
      <c r="G245" s="21" t="s">
        <v>316</v>
      </c>
      <c r="H245" s="22">
        <f t="shared" ref="H245" si="16">F245*0.18+F245</f>
        <v>0</v>
      </c>
      <c r="I245" s="22">
        <f t="shared" ref="I245" si="17">H245*E245</f>
        <v>0</v>
      </c>
      <c r="J245" s="169" t="s">
        <v>1314</v>
      </c>
    </row>
    <row r="246" spans="1:10" s="295" customFormat="1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s="295" customFormat="1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  <row r="248" spans="1:10" s="295" customFormat="1" x14ac:dyDescent="0.3">
      <c r="A248" s="153"/>
      <c r="B248" s="321"/>
      <c r="C248" s="322"/>
      <c r="D248" s="153"/>
      <c r="E248" s="153"/>
      <c r="F248" s="153"/>
      <c r="G248" s="153"/>
      <c r="H248" s="153"/>
      <c r="I248" s="153"/>
      <c r="J248" s="153"/>
    </row>
  </sheetData>
  <mergeCells count="54">
    <mergeCell ref="C164:C166"/>
    <mergeCell ref="B164:B166"/>
    <mergeCell ref="C171:C175"/>
    <mergeCell ref="B171:B175"/>
    <mergeCell ref="C135:C142"/>
    <mergeCell ref="B135:B142"/>
    <mergeCell ref="C143:C158"/>
    <mergeCell ref="B143:B158"/>
    <mergeCell ref="C161:C163"/>
    <mergeCell ref="B161:B163"/>
    <mergeCell ref="C97:C99"/>
    <mergeCell ref="B97:B99"/>
    <mergeCell ref="C100:C104"/>
    <mergeCell ref="B100:B104"/>
    <mergeCell ref="C132:C133"/>
    <mergeCell ref="B132:B133"/>
    <mergeCell ref="C105:C117"/>
    <mergeCell ref="B105:B117"/>
    <mergeCell ref="C118:C119"/>
    <mergeCell ref="B118:B119"/>
    <mergeCell ref="C122:C123"/>
    <mergeCell ref="B122:B123"/>
    <mergeCell ref="C126:C131"/>
    <mergeCell ref="B126:B131"/>
    <mergeCell ref="C58:C72"/>
    <mergeCell ref="B58:B72"/>
    <mergeCell ref="C73:C87"/>
    <mergeCell ref="B73:B87"/>
    <mergeCell ref="C88:C96"/>
    <mergeCell ref="B88:B96"/>
    <mergeCell ref="C51:C52"/>
    <mergeCell ref="B51:B52"/>
    <mergeCell ref="C53:C54"/>
    <mergeCell ref="B53:B54"/>
    <mergeCell ref="C55:C57"/>
    <mergeCell ref="B55:B57"/>
    <mergeCell ref="C39:C42"/>
    <mergeCell ref="B39:B42"/>
    <mergeCell ref="C43:C44"/>
    <mergeCell ref="B43:B44"/>
    <mergeCell ref="C47:C50"/>
    <mergeCell ref="B47:B50"/>
    <mergeCell ref="C13:C20"/>
    <mergeCell ref="B13:B20"/>
    <mergeCell ref="C21:C29"/>
    <mergeCell ref="B21:B29"/>
    <mergeCell ref="C30:C38"/>
    <mergeCell ref="B30:B38"/>
    <mergeCell ref="H6:I6"/>
    <mergeCell ref="A1:J1"/>
    <mergeCell ref="A2:J2"/>
    <mergeCell ref="A3:J3"/>
    <mergeCell ref="A4:J4"/>
    <mergeCell ref="A5:J5"/>
  </mergeCells>
  <pageMargins left="0.15748031496062992" right="0.15748031496062992" top="0.31496062992125984" bottom="0.74803149606299213" header="0.15748031496062992" footer="0.31496062992125984"/>
  <pageSetup scale="59" orientation="landscape" r:id="rId1"/>
  <headerFooter>
    <oddFooter>Página &amp;P</oddFooter>
  </headerFooter>
  <rowBreaks count="6" manualBreakCount="6">
    <brk id="38" max="16383" man="1"/>
    <brk id="72" max="16383" man="1"/>
    <brk id="104" max="16383" man="1"/>
    <brk id="134" max="16383" man="1"/>
    <brk id="163" max="16383" man="1"/>
    <brk id="1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379" t="s">
        <v>1148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" x14ac:dyDescent="0.25">
      <c r="A2" s="392" t="s">
        <v>592</v>
      </c>
      <c r="B2" s="392"/>
      <c r="C2" s="392"/>
      <c r="D2" s="392"/>
      <c r="E2" s="392"/>
      <c r="F2" s="392"/>
      <c r="G2" s="392"/>
      <c r="H2" s="392"/>
      <c r="I2" s="392"/>
      <c r="J2" s="392"/>
    </row>
    <row r="3" spans="1:10" ht="20.25" x14ac:dyDescent="0.3">
      <c r="A3" s="408" t="s">
        <v>953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0" x14ac:dyDescent="0.3">
      <c r="A4" s="404"/>
      <c r="B4" s="404"/>
      <c r="C4" s="404"/>
      <c r="D4" s="404"/>
      <c r="E4" s="404"/>
      <c r="F4" s="404"/>
      <c r="G4" s="404"/>
      <c r="H4" s="404"/>
      <c r="I4" s="404"/>
      <c r="J4" s="404"/>
    </row>
    <row r="5" spans="1:10" ht="18" x14ac:dyDescent="0.25">
      <c r="A5" s="405" t="s">
        <v>1326</v>
      </c>
      <c r="B5" s="405"/>
      <c r="C5" s="405"/>
      <c r="D5" s="405"/>
      <c r="E5" s="405"/>
      <c r="F5" s="405"/>
      <c r="G5" s="405"/>
      <c r="H5" s="405"/>
      <c r="I5" s="405"/>
      <c r="J5" s="405"/>
    </row>
    <row r="6" spans="1:10" x14ac:dyDescent="0.3">
      <c r="D6" s="4"/>
      <c r="E6" s="4"/>
      <c r="F6" s="4"/>
      <c r="G6" s="4"/>
      <c r="H6" s="364"/>
      <c r="I6" s="364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8" t="s">
        <v>1303</v>
      </c>
      <c r="C8" s="328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8" t="s">
        <v>1241</v>
      </c>
      <c r="C9" s="328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8" t="s">
        <v>1302</v>
      </c>
      <c r="C10" s="328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ht="18.75" x14ac:dyDescent="0.3">
      <c r="A11" s="323" t="s">
        <v>406</v>
      </c>
      <c r="B11" s="328" t="s">
        <v>1301</v>
      </c>
      <c r="C11" s="328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8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416" t="s">
        <v>1241</v>
      </c>
      <c r="C13" s="416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416"/>
      <c r="C14" s="416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416"/>
      <c r="C15" s="416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416"/>
      <c r="C16" s="416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416"/>
      <c r="C17" s="416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416"/>
      <c r="C18" s="416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416"/>
      <c r="C19" s="416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416"/>
      <c r="C20" s="416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416" t="s">
        <v>1142</v>
      </c>
      <c r="C21" s="416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416"/>
      <c r="C22" s="416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416"/>
      <c r="C23" s="416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416"/>
      <c r="C24" s="416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416"/>
      <c r="C25" s="416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416"/>
      <c r="C26" s="416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416"/>
      <c r="C27" s="416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416"/>
      <c r="C28" s="416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416"/>
      <c r="C29" s="416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416" t="s">
        <v>1142</v>
      </c>
      <c r="C30" s="416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416"/>
      <c r="C31" s="416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416"/>
      <c r="C32" s="416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416"/>
      <c r="C33" s="416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416"/>
      <c r="C34" s="416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416"/>
      <c r="C35" s="416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416"/>
      <c r="C36" s="416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416"/>
      <c r="C37" s="416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416"/>
      <c r="C38" s="416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416" t="s">
        <v>1299</v>
      </c>
      <c r="C39" s="416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416"/>
      <c r="C40" s="416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ht="18.75" x14ac:dyDescent="0.3">
      <c r="A41" s="323" t="s">
        <v>436</v>
      </c>
      <c r="B41" s="416"/>
      <c r="C41" s="416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416"/>
      <c r="C42" s="416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416" t="s">
        <v>1293</v>
      </c>
      <c r="C43" s="416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416"/>
      <c r="C44" s="416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8" t="s">
        <v>1294</v>
      </c>
      <c r="C46" s="328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416" t="s">
        <v>1294</v>
      </c>
      <c r="C47" s="416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416"/>
      <c r="C48" s="416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416"/>
      <c r="C49" s="416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416"/>
      <c r="C50" s="416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416" t="s">
        <v>1295</v>
      </c>
      <c r="C51" s="416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416"/>
      <c r="C52" s="416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416" t="s">
        <v>1296</v>
      </c>
      <c r="C53" s="416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416"/>
      <c r="C54" s="416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416" t="s">
        <v>1298</v>
      </c>
      <c r="C55" s="416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416"/>
      <c r="C56" s="416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416"/>
      <c r="C57" s="416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416" t="s">
        <v>1241</v>
      </c>
      <c r="C58" s="416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416"/>
      <c r="C59" s="416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416"/>
      <c r="C60" s="416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416"/>
      <c r="C61" s="416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416"/>
      <c r="C62" s="416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416"/>
      <c r="C63" s="416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416"/>
      <c r="C64" s="416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416"/>
      <c r="C65" s="416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416"/>
      <c r="C66" s="416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416"/>
      <c r="C67" s="416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416"/>
      <c r="C68" s="416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416"/>
      <c r="C69" s="416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416"/>
      <c r="C70" s="416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416"/>
      <c r="C71" s="416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416"/>
      <c r="C72" s="416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416" t="s">
        <v>1142</v>
      </c>
      <c r="C73" s="416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416"/>
      <c r="C74" s="416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416"/>
      <c r="C75" s="416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416"/>
      <c r="C76" s="416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416"/>
      <c r="C77" s="416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416"/>
      <c r="C78" s="416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416"/>
      <c r="C79" s="416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416"/>
      <c r="C80" s="416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416"/>
      <c r="C81" s="416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416"/>
      <c r="C82" s="416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416"/>
      <c r="C83" s="416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416"/>
      <c r="C84" s="416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416"/>
      <c r="C85" s="416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416"/>
      <c r="C86" s="416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416"/>
      <c r="C87" s="416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416" t="s">
        <v>1142</v>
      </c>
      <c r="C88" s="416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416"/>
      <c r="C89" s="416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416"/>
      <c r="C90" s="416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416"/>
      <c r="C91" s="416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416"/>
      <c r="C92" s="416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416"/>
      <c r="C93" s="416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416"/>
      <c r="C94" s="416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416"/>
      <c r="C95" s="416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416"/>
      <c r="C96" s="416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416" t="s">
        <v>1297</v>
      </c>
      <c r="C97" s="416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416"/>
      <c r="C98" s="416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416"/>
      <c r="C99" s="416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416" t="s">
        <v>1298</v>
      </c>
      <c r="C100" s="416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416"/>
      <c r="C101" s="416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416"/>
      <c r="C102" s="416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416"/>
      <c r="C103" s="416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416"/>
      <c r="C104" s="416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416" t="s">
        <v>1306</v>
      </c>
      <c r="C105" s="416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416"/>
      <c r="C106" s="416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416"/>
      <c r="C107" s="416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416"/>
      <c r="C108" s="416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416"/>
      <c r="C109" s="416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416"/>
      <c r="C110" s="416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416"/>
      <c r="C111" s="416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416"/>
      <c r="C112" s="416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416"/>
      <c r="C113" s="416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416"/>
      <c r="C114" s="416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416"/>
      <c r="C115" s="416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416"/>
      <c r="C116" s="416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416"/>
      <c r="C117" s="416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416" t="s">
        <v>1241</v>
      </c>
      <c r="C118" s="416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416"/>
      <c r="C119" s="416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8" t="s">
        <v>1241</v>
      </c>
      <c r="C120" s="328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8" t="s">
        <v>1236</v>
      </c>
      <c r="C121" s="328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416" t="s">
        <v>1241</v>
      </c>
      <c r="C122" s="416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416"/>
      <c r="C123" s="416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8" t="s">
        <v>1241</v>
      </c>
      <c r="C124" s="328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8" t="s">
        <v>1241</v>
      </c>
      <c r="C125" s="328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416" t="s">
        <v>1312</v>
      </c>
      <c r="C126" s="416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416"/>
      <c r="C127" s="416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416"/>
      <c r="C128" s="416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416"/>
      <c r="C129" s="416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416"/>
      <c r="C130" s="416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416"/>
      <c r="C131" s="416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416" t="s">
        <v>1142</v>
      </c>
      <c r="C132" s="416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416"/>
      <c r="C133" s="416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8" t="s">
        <v>1142</v>
      </c>
      <c r="C134" s="328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416" t="s">
        <v>1142</v>
      </c>
      <c r="C135" s="416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416"/>
      <c r="C136" s="416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416"/>
      <c r="C137" s="416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416"/>
      <c r="C138" s="416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416"/>
      <c r="C139" s="416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416"/>
      <c r="C140" s="416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416"/>
      <c r="C141" s="416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416"/>
      <c r="C142" s="416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416" t="s">
        <v>1127</v>
      </c>
      <c r="C143" s="416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416"/>
      <c r="C144" s="416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416"/>
      <c r="C145" s="416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416"/>
      <c r="C146" s="416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416"/>
      <c r="C147" s="416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416"/>
      <c r="C148" s="416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416"/>
      <c r="C149" s="416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416"/>
      <c r="C150" s="416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416"/>
      <c r="C151" s="416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416"/>
      <c r="C152" s="416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416"/>
      <c r="C153" s="416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416"/>
      <c r="C154" s="416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416"/>
      <c r="C155" s="416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416"/>
      <c r="C156" s="416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416"/>
      <c r="C157" s="416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416"/>
      <c r="C158" s="416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8" t="s">
        <v>1304</v>
      </c>
      <c r="C159" s="328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8" t="s">
        <v>1142</v>
      </c>
      <c r="C160" s="328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416" t="s">
        <v>1298</v>
      </c>
      <c r="C161" s="416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416"/>
      <c r="C162" s="416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416"/>
      <c r="C163" s="416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416" t="s">
        <v>1243</v>
      </c>
      <c r="C164" s="416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416"/>
      <c r="C165" s="416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416"/>
      <c r="C166" s="416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8"/>
      <c r="C167" s="328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8"/>
      <c r="C168" s="328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8"/>
      <c r="C169" s="328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8"/>
      <c r="C170" s="328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420" t="s">
        <v>1321</v>
      </c>
      <c r="C171" s="417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421"/>
      <c r="C172" s="418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421"/>
      <c r="C173" s="418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421"/>
      <c r="C174" s="418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422"/>
      <c r="C175" s="419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8"/>
      <c r="C176" s="328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8"/>
      <c r="C177" s="328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8"/>
      <c r="C178" s="328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8"/>
      <c r="C179" s="328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8"/>
      <c r="C180" s="328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8"/>
      <c r="C181" s="328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8"/>
      <c r="C182" s="328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8"/>
      <c r="C183" s="328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8"/>
      <c r="C184" s="328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8"/>
      <c r="C185" s="328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8"/>
      <c r="C186" s="328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8"/>
      <c r="C187" s="328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8"/>
      <c r="C188" s="328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8"/>
      <c r="C189" s="328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8"/>
      <c r="C190" s="328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8"/>
      <c r="C191" s="328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8"/>
      <c r="C192" s="328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8"/>
      <c r="C193" s="328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8"/>
      <c r="C194" s="328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8"/>
      <c r="C195" s="328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8"/>
      <c r="C196" s="328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8"/>
      <c r="C197" s="328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8"/>
      <c r="C198" s="328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8"/>
      <c r="C199" s="328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8"/>
      <c r="C200" s="328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8"/>
      <c r="C201" s="328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8"/>
      <c r="C202" s="328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8"/>
      <c r="C203" s="328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8"/>
      <c r="C204" s="328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8"/>
      <c r="C205" s="328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8"/>
      <c r="C206" s="328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8"/>
      <c r="C207" s="328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8"/>
      <c r="C208" s="328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8"/>
      <c r="C209" s="328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8"/>
      <c r="C210" s="328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8"/>
      <c r="C211" s="328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8"/>
      <c r="C212" s="328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8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8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8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8"/>
      <c r="C216" s="328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8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8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8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8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8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8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8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8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8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8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8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8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8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8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8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8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8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8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8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8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8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8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8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8"/>
      <c r="C240" s="328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8"/>
      <c r="C241" s="328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8"/>
      <c r="C242" s="328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8"/>
      <c r="C243" s="328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8"/>
      <c r="C244" s="328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23622047244094491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>
      <selection activeCell="A134" sqref="A134:XFD134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379" t="s">
        <v>1148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" x14ac:dyDescent="0.25">
      <c r="A2" s="392" t="s">
        <v>592</v>
      </c>
      <c r="B2" s="392"/>
      <c r="C2" s="392"/>
      <c r="D2" s="392"/>
      <c r="E2" s="392"/>
      <c r="F2" s="392"/>
      <c r="G2" s="392"/>
      <c r="H2" s="392"/>
      <c r="I2" s="392"/>
      <c r="J2" s="392"/>
    </row>
    <row r="3" spans="1:10" ht="20.25" x14ac:dyDescent="0.3">
      <c r="A3" s="408" t="s">
        <v>953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0" x14ac:dyDescent="0.3">
      <c r="A4" s="404"/>
      <c r="B4" s="404"/>
      <c r="C4" s="404"/>
      <c r="D4" s="404"/>
      <c r="E4" s="404"/>
      <c r="F4" s="404"/>
      <c r="G4" s="404"/>
      <c r="H4" s="404"/>
      <c r="I4" s="404"/>
      <c r="J4" s="404"/>
    </row>
    <row r="5" spans="1:10" ht="18" x14ac:dyDescent="0.25">
      <c r="A5" s="405" t="s">
        <v>1329</v>
      </c>
      <c r="B5" s="405"/>
      <c r="C5" s="405"/>
      <c r="D5" s="405"/>
      <c r="E5" s="405"/>
      <c r="F5" s="405"/>
      <c r="G5" s="405"/>
      <c r="H5" s="405"/>
      <c r="I5" s="405"/>
      <c r="J5" s="405"/>
    </row>
    <row r="6" spans="1:10" x14ac:dyDescent="0.3">
      <c r="D6" s="4"/>
      <c r="E6" s="4"/>
      <c r="F6" s="4"/>
      <c r="G6" s="4"/>
      <c r="H6" s="364"/>
      <c r="I6" s="364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9" t="s">
        <v>1303</v>
      </c>
      <c r="C8" s="329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9" t="s">
        <v>1241</v>
      </c>
      <c r="C9" s="329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9" t="s">
        <v>1302</v>
      </c>
      <c r="C10" s="329" t="s">
        <v>606</v>
      </c>
      <c r="D10" s="201" t="s">
        <v>1318</v>
      </c>
      <c r="E10" s="271">
        <v>51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3160581.9857999999</v>
      </c>
      <c r="J10" s="309"/>
    </row>
    <row r="11" spans="1:10" ht="18.75" x14ac:dyDescent="0.3">
      <c r="A11" s="323" t="s">
        <v>406</v>
      </c>
      <c r="B11" s="329" t="s">
        <v>1301</v>
      </c>
      <c r="C11" s="329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9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416" t="s">
        <v>1241</v>
      </c>
      <c r="C13" s="416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416"/>
      <c r="C14" s="416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416"/>
      <c r="C15" s="416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416"/>
      <c r="C16" s="416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416"/>
      <c r="C17" s="416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416"/>
      <c r="C18" s="416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416"/>
      <c r="C19" s="416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416"/>
      <c r="C20" s="416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416" t="s">
        <v>1142</v>
      </c>
      <c r="C21" s="416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416"/>
      <c r="C22" s="416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416"/>
      <c r="C23" s="416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416"/>
      <c r="C24" s="416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416"/>
      <c r="C25" s="416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416"/>
      <c r="C26" s="416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416"/>
      <c r="C27" s="416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416"/>
      <c r="C28" s="416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416"/>
      <c r="C29" s="416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416" t="s">
        <v>1142</v>
      </c>
      <c r="C30" s="416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416"/>
      <c r="C31" s="416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416"/>
      <c r="C32" s="416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416"/>
      <c r="C33" s="416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416"/>
      <c r="C34" s="416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416"/>
      <c r="C35" s="416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416"/>
      <c r="C36" s="416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416"/>
      <c r="C37" s="416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416"/>
      <c r="C38" s="416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416" t="s">
        <v>1299</v>
      </c>
      <c r="C39" s="416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416"/>
      <c r="C40" s="416"/>
      <c r="D40" s="273" t="s">
        <v>960</v>
      </c>
      <c r="E40" s="271">
        <v>38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7001608.6115999995</v>
      </c>
      <c r="J40" s="311"/>
    </row>
    <row r="41" spans="1:10" ht="18.75" x14ac:dyDescent="0.3">
      <c r="A41" s="323" t="s">
        <v>436</v>
      </c>
      <c r="B41" s="416"/>
      <c r="C41" s="416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416"/>
      <c r="C42" s="416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416" t="s">
        <v>1293</v>
      </c>
      <c r="C43" s="416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416"/>
      <c r="C44" s="416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9" t="s">
        <v>1294</v>
      </c>
      <c r="C46" s="329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416" t="s">
        <v>1294</v>
      </c>
      <c r="C47" s="416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416"/>
      <c r="C48" s="416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416"/>
      <c r="C49" s="416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416"/>
      <c r="C50" s="416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416" t="s">
        <v>1295</v>
      </c>
      <c r="C51" s="416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416"/>
      <c r="C52" s="416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416" t="s">
        <v>1296</v>
      </c>
      <c r="C53" s="416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416"/>
      <c r="C54" s="416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416" t="s">
        <v>1298</v>
      </c>
      <c r="C55" s="416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416"/>
      <c r="C56" s="416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416"/>
      <c r="C57" s="416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416" t="s">
        <v>1241</v>
      </c>
      <c r="C58" s="416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416"/>
      <c r="C59" s="416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416"/>
      <c r="C60" s="416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416"/>
      <c r="C61" s="416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416"/>
      <c r="C62" s="416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416"/>
      <c r="C63" s="416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416"/>
      <c r="C64" s="416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416"/>
      <c r="C65" s="416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416"/>
      <c r="C66" s="416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416"/>
      <c r="C67" s="416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416"/>
      <c r="C68" s="416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416"/>
      <c r="C69" s="416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416"/>
      <c r="C70" s="416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416"/>
      <c r="C71" s="416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416"/>
      <c r="C72" s="416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416" t="s">
        <v>1142</v>
      </c>
      <c r="C73" s="416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416"/>
      <c r="C74" s="416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416"/>
      <c r="C75" s="416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416"/>
      <c r="C76" s="416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416"/>
      <c r="C77" s="416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416"/>
      <c r="C78" s="416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416"/>
      <c r="C79" s="416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416"/>
      <c r="C80" s="416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416"/>
      <c r="C81" s="416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416"/>
      <c r="C82" s="416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416"/>
      <c r="C83" s="416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416"/>
      <c r="C84" s="416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416"/>
      <c r="C85" s="416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416"/>
      <c r="C86" s="416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416"/>
      <c r="C87" s="416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416" t="s">
        <v>1142</v>
      </c>
      <c r="C88" s="416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416"/>
      <c r="C89" s="416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416"/>
      <c r="C90" s="416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416"/>
      <c r="C91" s="416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416"/>
      <c r="C92" s="416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416"/>
      <c r="C93" s="416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416"/>
      <c r="C94" s="416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416"/>
      <c r="C95" s="416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416"/>
      <c r="C96" s="416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416" t="s">
        <v>1297</v>
      </c>
      <c r="C97" s="416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416"/>
      <c r="C98" s="416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416"/>
      <c r="C99" s="416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416" t="s">
        <v>1298</v>
      </c>
      <c r="C100" s="416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416"/>
      <c r="C101" s="416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416"/>
      <c r="C102" s="416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416"/>
      <c r="C103" s="416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416"/>
      <c r="C104" s="416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416" t="s">
        <v>1306</v>
      </c>
      <c r="C105" s="416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416"/>
      <c r="C106" s="416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416"/>
      <c r="C107" s="416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416"/>
      <c r="C108" s="416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416"/>
      <c r="C109" s="416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416"/>
      <c r="C110" s="416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416"/>
      <c r="C111" s="416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416"/>
      <c r="C112" s="416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416"/>
      <c r="C113" s="416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416"/>
      <c r="C114" s="416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416"/>
      <c r="C115" s="416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416"/>
      <c r="C116" s="416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416"/>
      <c r="C117" s="416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416" t="s">
        <v>1241</v>
      </c>
      <c r="C118" s="416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416"/>
      <c r="C119" s="416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9" t="s">
        <v>1241</v>
      </c>
      <c r="C120" s="329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9" t="s">
        <v>1236</v>
      </c>
      <c r="C121" s="329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416" t="s">
        <v>1241</v>
      </c>
      <c r="C122" s="416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416"/>
      <c r="C123" s="416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9" t="s">
        <v>1241</v>
      </c>
      <c r="C124" s="329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9" t="s">
        <v>1241</v>
      </c>
      <c r="C125" s="329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416" t="s">
        <v>1312</v>
      </c>
      <c r="C126" s="416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416"/>
      <c r="C127" s="416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416"/>
      <c r="C128" s="416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416"/>
      <c r="C129" s="416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416"/>
      <c r="C130" s="416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416"/>
      <c r="C131" s="416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416" t="s">
        <v>1142</v>
      </c>
      <c r="C132" s="416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416"/>
      <c r="C133" s="416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9" t="s">
        <v>1142</v>
      </c>
      <c r="C134" s="329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416" t="s">
        <v>1142</v>
      </c>
      <c r="C135" s="416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416"/>
      <c r="C136" s="416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416"/>
      <c r="C137" s="416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416"/>
      <c r="C138" s="416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416"/>
      <c r="C139" s="416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416"/>
      <c r="C140" s="416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416"/>
      <c r="C141" s="416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416"/>
      <c r="C142" s="416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416" t="s">
        <v>1127</v>
      </c>
      <c r="C143" s="416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416"/>
      <c r="C144" s="416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416"/>
      <c r="C145" s="416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416"/>
      <c r="C146" s="416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416"/>
      <c r="C147" s="416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416"/>
      <c r="C148" s="416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416"/>
      <c r="C149" s="416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416"/>
      <c r="C150" s="416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416"/>
      <c r="C151" s="416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416"/>
      <c r="C152" s="416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416"/>
      <c r="C153" s="416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416"/>
      <c r="C154" s="416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416"/>
      <c r="C155" s="416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416"/>
      <c r="C156" s="416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416"/>
      <c r="C157" s="416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416"/>
      <c r="C158" s="416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9" t="s">
        <v>1304</v>
      </c>
      <c r="C159" s="329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9" t="s">
        <v>1142</v>
      </c>
      <c r="C160" s="329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416" t="s">
        <v>1298</v>
      </c>
      <c r="C161" s="416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416"/>
      <c r="C162" s="416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416"/>
      <c r="C163" s="416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416" t="s">
        <v>1243</v>
      </c>
      <c r="C164" s="416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416"/>
      <c r="C165" s="416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416"/>
      <c r="C166" s="416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9"/>
      <c r="C167" s="329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9"/>
      <c r="C168" s="329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9"/>
      <c r="C169" s="329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9"/>
      <c r="C170" s="329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420" t="s">
        <v>1321</v>
      </c>
      <c r="C171" s="417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421"/>
      <c r="C172" s="418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421"/>
      <c r="C173" s="418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421"/>
      <c r="C174" s="418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422"/>
      <c r="C175" s="419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9"/>
      <c r="C176" s="329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9"/>
      <c r="C177" s="329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9"/>
      <c r="C178" s="329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9"/>
      <c r="C179" s="329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9"/>
      <c r="C180" s="329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9"/>
      <c r="C181" s="329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9"/>
      <c r="C182" s="329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9"/>
      <c r="C183" s="329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9"/>
      <c r="C184" s="329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9"/>
      <c r="C185" s="329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9"/>
      <c r="C186" s="329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9"/>
      <c r="C187" s="329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9"/>
      <c r="C188" s="329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9"/>
      <c r="C189" s="329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9"/>
      <c r="C190" s="329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9"/>
      <c r="C191" s="329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9"/>
      <c r="C192" s="329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9"/>
      <c r="C193" s="329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9"/>
      <c r="C194" s="329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9"/>
      <c r="C195" s="329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9"/>
      <c r="C196" s="329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9"/>
      <c r="C197" s="329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9"/>
      <c r="C198" s="329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9"/>
      <c r="C199" s="329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9"/>
      <c r="C200" s="329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9"/>
      <c r="C201" s="329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9"/>
      <c r="C202" s="329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9"/>
      <c r="C203" s="329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9"/>
      <c r="C204" s="329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9"/>
      <c r="C205" s="329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9"/>
      <c r="C206" s="329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9"/>
      <c r="C207" s="329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9"/>
      <c r="C208" s="329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9"/>
      <c r="C209" s="329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9"/>
      <c r="C210" s="329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9"/>
      <c r="C211" s="329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9"/>
      <c r="C212" s="329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9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9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9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9"/>
      <c r="C216" s="329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9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9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9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9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9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9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9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9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9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9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9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9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9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9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9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9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9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9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9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9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9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9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9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9"/>
      <c r="C240" s="329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9"/>
      <c r="C241" s="329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9"/>
      <c r="C242" s="329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9"/>
      <c r="C243" s="329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9"/>
      <c r="C244" s="329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&amp;CPágina &amp;P 6-10-2016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M28" sqref="M28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  <col min="9" max="16384" width="11.42578125" style="54"/>
  </cols>
  <sheetData>
    <row r="1" spans="1:8" x14ac:dyDescent="0.3">
      <c r="A1" s="379" t="s">
        <v>594</v>
      </c>
      <c r="B1" s="379"/>
      <c r="C1" s="379"/>
      <c r="D1" s="379"/>
      <c r="E1" s="379"/>
      <c r="F1" s="379"/>
      <c r="G1" s="379"/>
      <c r="H1" s="379"/>
    </row>
    <row r="2" spans="1:8" x14ac:dyDescent="0.3">
      <c r="A2" s="379" t="s">
        <v>592</v>
      </c>
      <c r="B2" s="379"/>
      <c r="C2" s="379"/>
      <c r="D2" s="379"/>
      <c r="E2" s="379"/>
      <c r="F2" s="379"/>
      <c r="G2" s="379"/>
      <c r="H2" s="379"/>
    </row>
    <row r="3" spans="1:8" x14ac:dyDescent="0.3">
      <c r="A3" s="76"/>
      <c r="B3" s="76"/>
      <c r="C3" s="76"/>
      <c r="D3" s="76"/>
      <c r="E3" s="76"/>
      <c r="F3" s="76"/>
      <c r="G3" s="76"/>
      <c r="H3" s="76"/>
    </row>
    <row r="4" spans="1:8" x14ac:dyDescent="0.3">
      <c r="A4" s="387" t="s">
        <v>593</v>
      </c>
      <c r="B4" s="387"/>
      <c r="C4" s="387"/>
      <c r="D4" s="387"/>
      <c r="E4" s="387"/>
      <c r="F4" s="387"/>
      <c r="G4" s="387"/>
      <c r="H4" s="387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x14ac:dyDescent="0.3">
      <c r="A6" s="380" t="s">
        <v>597</v>
      </c>
      <c r="B6" s="380"/>
      <c r="C6" s="380"/>
      <c r="D6" s="380"/>
      <c r="E6" s="380"/>
      <c r="F6" s="380"/>
      <c r="G6" s="380"/>
      <c r="H6" s="380"/>
    </row>
    <row r="7" spans="1:8" x14ac:dyDescent="0.3">
      <c r="B7" s="62"/>
      <c r="C7" s="4"/>
      <c r="D7" s="4"/>
      <c r="E7" s="4"/>
      <c r="F7" s="4"/>
      <c r="G7" s="364"/>
      <c r="H7" s="364"/>
    </row>
    <row r="8" spans="1:8" ht="33" x14ac:dyDescent="0.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0" t="s">
        <v>403</v>
      </c>
      <c r="B9" s="70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0" t="s">
        <v>404</v>
      </c>
      <c r="B10" s="70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ref="G10:G15" si="2">E10*0.18+E10</f>
        <v>43611.584600000002</v>
      </c>
      <c r="H10" s="15">
        <f t="shared" ref="H10:H15" si="3">D10*G10</f>
        <v>29088926.928200003</v>
      </c>
    </row>
    <row r="11" spans="1:8" x14ac:dyDescent="0.3">
      <c r="A11" s="70" t="s">
        <v>405</v>
      </c>
      <c r="B11" s="70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2"/>
        <v>61972.195800000001</v>
      </c>
      <c r="H11" s="15">
        <f t="shared" si="3"/>
        <v>8862023.999400001</v>
      </c>
    </row>
    <row r="12" spans="1:8" x14ac:dyDescent="0.3">
      <c r="A12" s="70" t="s">
        <v>406</v>
      </c>
      <c r="B12" s="70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2"/>
        <v>61417.253599999996</v>
      </c>
      <c r="H12" s="15">
        <f t="shared" si="3"/>
        <v>24075563.411199998</v>
      </c>
    </row>
    <row r="13" spans="1:8" x14ac:dyDescent="0.3">
      <c r="A13" s="70" t="s">
        <v>407</v>
      </c>
      <c r="B13" s="70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2"/>
        <v>28969</v>
      </c>
      <c r="H13" s="15">
        <f t="shared" si="3"/>
        <v>2867931</v>
      </c>
    </row>
    <row r="14" spans="1:8" x14ac:dyDescent="0.3">
      <c r="A14" s="70" t="s">
        <v>408</v>
      </c>
      <c r="B14" s="70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2"/>
        <v>6341.1783999999998</v>
      </c>
      <c r="H14" s="15">
        <f t="shared" si="3"/>
        <v>596070.7696</v>
      </c>
    </row>
    <row r="15" spans="1:8" x14ac:dyDescent="0.3">
      <c r="A15" s="70" t="s">
        <v>409</v>
      </c>
      <c r="B15" s="70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2"/>
        <v>12640.041999999999</v>
      </c>
      <c r="H15" s="15">
        <f t="shared" si="3"/>
        <v>12640.041999999999</v>
      </c>
    </row>
    <row r="16" spans="1:8" ht="33" x14ac:dyDescent="0.3">
      <c r="A16" s="70" t="s">
        <v>410</v>
      </c>
      <c r="B16" s="381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0" t="s">
        <v>411</v>
      </c>
      <c r="B17" s="381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0" t="s">
        <v>412</v>
      </c>
      <c r="B18" s="381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0" t="s">
        <v>413</v>
      </c>
      <c r="B19" s="381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0" t="s">
        <v>414</v>
      </c>
      <c r="B20" s="381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0" t="s">
        <v>415</v>
      </c>
      <c r="B21" s="381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0" t="s">
        <v>416</v>
      </c>
      <c r="B22" s="381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0" t="s">
        <v>417</v>
      </c>
      <c r="B23" s="381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0" t="s">
        <v>418</v>
      </c>
      <c r="B24" s="382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0" t="s">
        <v>419</v>
      </c>
      <c r="B25" s="382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0" t="s">
        <v>420</v>
      </c>
      <c r="B26" s="382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0" t="s">
        <v>421</v>
      </c>
      <c r="B27" s="382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0" t="s">
        <v>422</v>
      </c>
      <c r="B28" s="382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0" t="s">
        <v>423</v>
      </c>
      <c r="B29" s="382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0" t="s">
        <v>424</v>
      </c>
      <c r="B30" s="382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0" t="s">
        <v>425</v>
      </c>
      <c r="B31" s="382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0" t="s">
        <v>426</v>
      </c>
      <c r="B32" s="383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0" t="s">
        <v>427</v>
      </c>
      <c r="B33" s="384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0" t="s">
        <v>428</v>
      </c>
      <c r="B34" s="385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0" t="s">
        <v>429</v>
      </c>
      <c r="B35" s="385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0" t="s">
        <v>430</v>
      </c>
      <c r="B36" s="385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0" t="s">
        <v>431</v>
      </c>
      <c r="B37" s="385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0" t="s">
        <v>432</v>
      </c>
      <c r="B38" s="385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0" t="s">
        <v>433</v>
      </c>
      <c r="B39" s="385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0" t="s">
        <v>434</v>
      </c>
      <c r="B40" s="385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0" t="s">
        <v>435</v>
      </c>
      <c r="B41" s="385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0" t="s">
        <v>436</v>
      </c>
      <c r="B42" s="70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0" t="s">
        <v>437</v>
      </c>
      <c r="B43" s="381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0" t="s">
        <v>438</v>
      </c>
      <c r="B44" s="381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0" t="s">
        <v>439</v>
      </c>
      <c r="B45" s="381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0" t="s">
        <v>440</v>
      </c>
      <c r="B46" s="381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0" t="s">
        <v>441</v>
      </c>
      <c r="B47" s="381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0" t="s">
        <v>442</v>
      </c>
      <c r="B48" s="381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0" t="s">
        <v>443</v>
      </c>
      <c r="B49" s="70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0" t="s">
        <v>444</v>
      </c>
      <c r="B50" s="70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0" t="s">
        <v>445</v>
      </c>
      <c r="B51" s="381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0" t="s">
        <v>446</v>
      </c>
      <c r="B52" s="381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0" t="s">
        <v>447</v>
      </c>
      <c r="B53" s="381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0" t="s">
        <v>448</v>
      </c>
      <c r="B54" s="381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0" t="s">
        <v>449</v>
      </c>
      <c r="B55" s="381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0" t="s">
        <v>450</v>
      </c>
      <c r="B56" s="381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0" t="s">
        <v>451</v>
      </c>
      <c r="B57" s="381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0" t="s">
        <v>452</v>
      </c>
      <c r="B58" s="381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0" t="s">
        <v>453</v>
      </c>
      <c r="B59" s="381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0" t="s">
        <v>454</v>
      </c>
      <c r="B60" s="381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0" t="s">
        <v>455</v>
      </c>
      <c r="B61" s="381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0" t="s">
        <v>456</v>
      </c>
      <c r="B62" s="381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0" t="s">
        <v>457</v>
      </c>
      <c r="B63" s="381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0" t="s">
        <v>458</v>
      </c>
      <c r="B64" s="381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0" t="s">
        <v>459</v>
      </c>
      <c r="B65" s="381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0" t="s">
        <v>460</v>
      </c>
      <c r="B66" s="381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0" t="s">
        <v>461</v>
      </c>
      <c r="B67" s="381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0" t="s">
        <v>462</v>
      </c>
      <c r="B68" s="381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0" t="s">
        <v>463</v>
      </c>
      <c r="B69" s="381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0" t="s">
        <v>464</v>
      </c>
      <c r="B70" s="381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0" t="s">
        <v>465</v>
      </c>
      <c r="B71" s="381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0" t="s">
        <v>466</v>
      </c>
      <c r="B72" s="381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0" t="s">
        <v>467</v>
      </c>
      <c r="B73" s="381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0" t="s">
        <v>468</v>
      </c>
      <c r="B74" s="381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0" t="s">
        <v>469</v>
      </c>
      <c r="B75" s="381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0" t="s">
        <v>470</v>
      </c>
      <c r="B76" s="381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4">E76*0.18+E76</f>
        <v>31.86</v>
      </c>
      <c r="H76" s="15">
        <f t="shared" ref="H76:H139" si="5">D76*G76</f>
        <v>76655.16</v>
      </c>
    </row>
    <row r="77" spans="1:8" ht="33" x14ac:dyDescent="0.3">
      <c r="A77" s="70" t="s">
        <v>471</v>
      </c>
      <c r="B77" s="381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4"/>
        <v>79.06</v>
      </c>
      <c r="H77" s="15">
        <f t="shared" si="5"/>
        <v>25220.14</v>
      </c>
    </row>
    <row r="78" spans="1:8" ht="33" x14ac:dyDescent="0.3">
      <c r="A78" s="70" t="s">
        <v>472</v>
      </c>
      <c r="B78" s="381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4"/>
        <v>76.7</v>
      </c>
      <c r="H78" s="15">
        <f t="shared" si="5"/>
        <v>24467.3</v>
      </c>
    </row>
    <row r="79" spans="1:8" x14ac:dyDescent="0.3">
      <c r="A79" s="70" t="s">
        <v>473</v>
      </c>
      <c r="B79" s="381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4"/>
        <v>10738</v>
      </c>
      <c r="H79" s="15">
        <f t="shared" si="5"/>
        <v>3489850</v>
      </c>
    </row>
    <row r="80" spans="1:8" ht="33" x14ac:dyDescent="0.3">
      <c r="A80" s="70" t="s">
        <v>474</v>
      </c>
      <c r="B80" s="381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4"/>
        <v>8260</v>
      </c>
      <c r="H80" s="15">
        <f t="shared" si="5"/>
        <v>1561140</v>
      </c>
    </row>
    <row r="81" spans="1:8" x14ac:dyDescent="0.3">
      <c r="A81" s="70" t="s">
        <v>475</v>
      </c>
      <c r="B81" s="381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4"/>
        <v>94.4</v>
      </c>
      <c r="H81" s="15">
        <f t="shared" si="5"/>
        <v>27659.200000000001</v>
      </c>
    </row>
    <row r="82" spans="1:8" x14ac:dyDescent="0.3">
      <c r="A82" s="70" t="s">
        <v>476</v>
      </c>
      <c r="B82" s="381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4"/>
        <v>46.019999999999996</v>
      </c>
      <c r="H82" s="15">
        <f t="shared" si="5"/>
        <v>148138.37999999998</v>
      </c>
    </row>
    <row r="83" spans="1:8" x14ac:dyDescent="0.3">
      <c r="A83" s="70" t="s">
        <v>477</v>
      </c>
      <c r="B83" s="381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4"/>
        <v>44.84</v>
      </c>
      <c r="H83" s="15">
        <f t="shared" si="5"/>
        <v>32015.760000000002</v>
      </c>
    </row>
    <row r="84" spans="1:8" ht="33" x14ac:dyDescent="0.3">
      <c r="A84" s="70" t="s">
        <v>478</v>
      </c>
      <c r="B84" s="381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4"/>
        <v>81.42</v>
      </c>
      <c r="H84" s="15">
        <f t="shared" si="5"/>
        <v>29066.940000000002</v>
      </c>
    </row>
    <row r="85" spans="1:8" x14ac:dyDescent="0.3">
      <c r="A85" s="70" t="s">
        <v>479</v>
      </c>
      <c r="B85" s="381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4"/>
        <v>14.16</v>
      </c>
      <c r="H85" s="15">
        <f t="shared" si="5"/>
        <v>47719.199999999997</v>
      </c>
    </row>
    <row r="86" spans="1:8" x14ac:dyDescent="0.3">
      <c r="A86" s="70" t="s">
        <v>480</v>
      </c>
      <c r="B86" s="381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4"/>
        <v>378.78</v>
      </c>
      <c r="H86" s="15">
        <f t="shared" si="5"/>
        <v>48483.839999999997</v>
      </c>
    </row>
    <row r="87" spans="1:8" x14ac:dyDescent="0.3">
      <c r="A87" s="70" t="s">
        <v>481</v>
      </c>
      <c r="B87" s="381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4"/>
        <v>129.80000000000001</v>
      </c>
      <c r="H87" s="15">
        <f t="shared" si="5"/>
        <v>595392.60000000009</v>
      </c>
    </row>
    <row r="88" spans="1:8" x14ac:dyDescent="0.3">
      <c r="A88" s="70" t="s">
        <v>482</v>
      </c>
      <c r="B88" s="381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4"/>
        <v>3.54</v>
      </c>
      <c r="H88" s="15">
        <f t="shared" si="5"/>
        <v>168100.44</v>
      </c>
    </row>
    <row r="89" spans="1:8" x14ac:dyDescent="0.3">
      <c r="A89" s="70" t="s">
        <v>483</v>
      </c>
      <c r="B89" s="381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4"/>
        <v>4.72</v>
      </c>
      <c r="H89" s="15">
        <f t="shared" si="5"/>
        <v>217171.91999999998</v>
      </c>
    </row>
    <row r="90" spans="1:8" x14ac:dyDescent="0.3">
      <c r="A90" s="70" t="s">
        <v>484</v>
      </c>
      <c r="B90" s="381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4"/>
        <v>233.64</v>
      </c>
      <c r="H90" s="15">
        <f t="shared" si="5"/>
        <v>257471.28</v>
      </c>
    </row>
    <row r="91" spans="1:8" x14ac:dyDescent="0.3">
      <c r="A91" s="70" t="s">
        <v>485</v>
      </c>
      <c r="B91" s="381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4"/>
        <v>119.18</v>
      </c>
      <c r="H91" s="15">
        <f t="shared" si="5"/>
        <v>53154.280000000006</v>
      </c>
    </row>
    <row r="92" spans="1:8" x14ac:dyDescent="0.3">
      <c r="A92" s="70" t="s">
        <v>486</v>
      </c>
      <c r="B92" s="381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4"/>
        <v>370.52</v>
      </c>
      <c r="H92" s="15">
        <f t="shared" si="5"/>
        <v>147837.47999999998</v>
      </c>
    </row>
    <row r="93" spans="1:8" x14ac:dyDescent="0.3">
      <c r="A93" s="70" t="s">
        <v>487</v>
      </c>
      <c r="B93" s="381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4"/>
        <v>66.08</v>
      </c>
      <c r="H93" s="15">
        <f t="shared" si="5"/>
        <v>45529.119999999995</v>
      </c>
    </row>
    <row r="94" spans="1:8" x14ac:dyDescent="0.3">
      <c r="A94" s="70" t="s">
        <v>488</v>
      </c>
      <c r="B94" s="381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4"/>
        <v>81.42</v>
      </c>
      <c r="H94" s="15">
        <f t="shared" si="5"/>
        <v>87282.240000000005</v>
      </c>
    </row>
    <row r="95" spans="1:8" x14ac:dyDescent="0.3">
      <c r="A95" s="70" t="s">
        <v>489</v>
      </c>
      <c r="B95" s="381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4"/>
        <v>31.86</v>
      </c>
      <c r="H95" s="15">
        <f t="shared" si="5"/>
        <v>70442.459999999992</v>
      </c>
    </row>
    <row r="96" spans="1:8" x14ac:dyDescent="0.3">
      <c r="A96" s="70" t="s">
        <v>490</v>
      </c>
      <c r="B96" s="381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4"/>
        <v>31.86</v>
      </c>
      <c r="H96" s="15">
        <f t="shared" si="5"/>
        <v>10322.64</v>
      </c>
    </row>
    <row r="97" spans="1:8" x14ac:dyDescent="0.3">
      <c r="A97" s="70" t="s">
        <v>491</v>
      </c>
      <c r="B97" s="381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4"/>
        <v>119.18</v>
      </c>
      <c r="H97" s="15">
        <f t="shared" si="5"/>
        <v>6793.26</v>
      </c>
    </row>
    <row r="98" spans="1:8" x14ac:dyDescent="0.3">
      <c r="A98" s="70" t="s">
        <v>492</v>
      </c>
      <c r="B98" s="381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4"/>
        <v>81.42</v>
      </c>
      <c r="H98" s="15">
        <f t="shared" si="5"/>
        <v>25565.88</v>
      </c>
    </row>
    <row r="99" spans="1:8" x14ac:dyDescent="0.3">
      <c r="A99" s="70" t="s">
        <v>493</v>
      </c>
      <c r="B99" s="381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4"/>
        <v>14.16</v>
      </c>
      <c r="H99" s="15">
        <f t="shared" si="5"/>
        <v>36617.760000000002</v>
      </c>
    </row>
    <row r="100" spans="1:8" x14ac:dyDescent="0.3">
      <c r="A100" s="70" t="s">
        <v>494</v>
      </c>
      <c r="B100" s="381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4"/>
        <v>33.04</v>
      </c>
      <c r="H100" s="15">
        <f t="shared" si="5"/>
        <v>86069.2</v>
      </c>
    </row>
    <row r="101" spans="1:8" x14ac:dyDescent="0.3">
      <c r="A101" s="70" t="s">
        <v>495</v>
      </c>
      <c r="B101" s="381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4"/>
        <v>3.54</v>
      </c>
      <c r="H101" s="15">
        <f t="shared" si="5"/>
        <v>81540.36</v>
      </c>
    </row>
    <row r="102" spans="1:8" x14ac:dyDescent="0.3">
      <c r="A102" s="70" t="s">
        <v>496</v>
      </c>
      <c r="B102" s="381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4"/>
        <v>4.72</v>
      </c>
      <c r="H102" s="15">
        <f t="shared" si="5"/>
        <v>54157.279999999999</v>
      </c>
    </row>
    <row r="103" spans="1:8" x14ac:dyDescent="0.3">
      <c r="A103" s="70" t="s">
        <v>497</v>
      </c>
      <c r="B103" s="381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4"/>
        <v>233.64</v>
      </c>
      <c r="H103" s="15">
        <f t="shared" si="5"/>
        <v>31775.039999999997</v>
      </c>
    </row>
    <row r="104" spans="1:8" x14ac:dyDescent="0.3">
      <c r="A104" s="70" t="s">
        <v>498</v>
      </c>
      <c r="B104" s="381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4"/>
        <v>53.1</v>
      </c>
      <c r="H104" s="15">
        <f t="shared" si="5"/>
        <v>471262.5</v>
      </c>
    </row>
    <row r="105" spans="1:8" x14ac:dyDescent="0.3">
      <c r="A105" s="70" t="s">
        <v>499</v>
      </c>
      <c r="B105" s="388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4"/>
        <v>40.356000000000002</v>
      </c>
      <c r="H105" s="43">
        <f t="shared" si="5"/>
        <v>8878.32</v>
      </c>
    </row>
    <row r="106" spans="1:8" x14ac:dyDescent="0.3">
      <c r="A106" s="70" t="s">
        <v>500</v>
      </c>
      <c r="B106" s="389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4"/>
        <v>27.777200000000001</v>
      </c>
      <c r="H106" s="43">
        <f t="shared" si="5"/>
        <v>2777.7200000000003</v>
      </c>
    </row>
    <row r="107" spans="1:8" x14ac:dyDescent="0.3">
      <c r="A107" s="70" t="s">
        <v>501</v>
      </c>
    </row>
    <row r="108" spans="1:8" x14ac:dyDescent="0.3">
      <c r="A108" s="70" t="s">
        <v>502</v>
      </c>
      <c r="B108" s="70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4"/>
        <v>40402.197</v>
      </c>
      <c r="H108" s="15">
        <f t="shared" si="5"/>
        <v>26625047.822999999</v>
      </c>
    </row>
    <row r="109" spans="1:8" x14ac:dyDescent="0.3">
      <c r="A109" s="70" t="s">
        <v>503</v>
      </c>
      <c r="B109" s="70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4"/>
        <v>28858.787999999997</v>
      </c>
      <c r="H109" s="15">
        <f t="shared" si="5"/>
        <v>55697460.839999996</v>
      </c>
    </row>
    <row r="110" spans="1:8" x14ac:dyDescent="0.3">
      <c r="A110" s="70" t="s">
        <v>504</v>
      </c>
      <c r="B110" s="70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4"/>
        <v>9956.25</v>
      </c>
      <c r="H110" s="15">
        <f t="shared" si="5"/>
        <v>11937543.75</v>
      </c>
    </row>
    <row r="111" spans="1:8" x14ac:dyDescent="0.3">
      <c r="A111" s="70" t="s">
        <v>505</v>
      </c>
      <c r="B111" s="70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4"/>
        <v>306.8</v>
      </c>
      <c r="H111" s="15">
        <f t="shared" si="5"/>
        <v>16843320</v>
      </c>
    </row>
    <row r="112" spans="1:8" x14ac:dyDescent="0.3">
      <c r="A112" s="70" t="s">
        <v>506</v>
      </c>
      <c r="B112" s="70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4"/>
        <v>306.8</v>
      </c>
      <c r="H112" s="15">
        <f t="shared" si="5"/>
        <v>7344178.4000000004</v>
      </c>
    </row>
    <row r="113" spans="1:8" x14ac:dyDescent="0.3">
      <c r="A113" s="70" t="s">
        <v>507</v>
      </c>
      <c r="B113" s="70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4"/>
        <v>413</v>
      </c>
      <c r="H113" s="15">
        <f t="shared" si="5"/>
        <v>826000</v>
      </c>
    </row>
    <row r="114" spans="1:8" x14ac:dyDescent="0.3">
      <c r="A114" s="70" t="s">
        <v>508</v>
      </c>
      <c r="B114" s="70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4"/>
        <v>13688</v>
      </c>
      <c r="H114" s="15">
        <f t="shared" si="5"/>
        <v>13688000</v>
      </c>
    </row>
    <row r="115" spans="1:8" x14ac:dyDescent="0.3">
      <c r="A115" s="70" t="s">
        <v>509</v>
      </c>
      <c r="B115" s="70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4"/>
        <v>14160</v>
      </c>
      <c r="H115" s="15">
        <f t="shared" si="5"/>
        <v>283200</v>
      </c>
    </row>
    <row r="116" spans="1:8" x14ac:dyDescent="0.3">
      <c r="A116" s="70" t="s">
        <v>510</v>
      </c>
      <c r="B116" s="70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4"/>
        <v>3658</v>
      </c>
      <c r="H116" s="15">
        <f t="shared" si="5"/>
        <v>153636</v>
      </c>
    </row>
    <row r="117" spans="1:8" x14ac:dyDescent="0.3">
      <c r="A117" s="70" t="s">
        <v>511</v>
      </c>
      <c r="B117" s="70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4"/>
        <v>2950</v>
      </c>
      <c r="H117" s="15">
        <f t="shared" si="5"/>
        <v>354000</v>
      </c>
    </row>
    <row r="118" spans="1:8" x14ac:dyDescent="0.3">
      <c r="A118" s="70" t="s">
        <v>512</v>
      </c>
      <c r="B118" s="70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4"/>
        <v>708</v>
      </c>
      <c r="H118" s="15">
        <f t="shared" si="5"/>
        <v>198240</v>
      </c>
    </row>
    <row r="119" spans="1:8" x14ac:dyDescent="0.3">
      <c r="A119" s="70" t="s">
        <v>513</v>
      </c>
      <c r="B119" s="70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4"/>
        <v>4838</v>
      </c>
      <c r="H119" s="15">
        <f t="shared" si="5"/>
        <v>280604</v>
      </c>
    </row>
    <row r="120" spans="1:8" x14ac:dyDescent="0.3">
      <c r="A120" s="70" t="s">
        <v>514</v>
      </c>
      <c r="B120" s="70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4"/>
        <v>424.8</v>
      </c>
      <c r="H120" s="15">
        <f t="shared" si="5"/>
        <v>110872.8</v>
      </c>
    </row>
    <row r="121" spans="1:8" x14ac:dyDescent="0.3">
      <c r="A121" s="70" t="s">
        <v>515</v>
      </c>
      <c r="B121" s="70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4"/>
        <v>82.6</v>
      </c>
      <c r="H121" s="15">
        <f t="shared" si="5"/>
        <v>6324929.7999999998</v>
      </c>
    </row>
    <row r="122" spans="1:8" x14ac:dyDescent="0.3">
      <c r="A122" s="70" t="s">
        <v>516</v>
      </c>
      <c r="B122" s="70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4"/>
        <v>236</v>
      </c>
      <c r="H122" s="15">
        <f t="shared" si="5"/>
        <v>25092228</v>
      </c>
    </row>
    <row r="123" spans="1:8" x14ac:dyDescent="0.3">
      <c r="A123" s="70" t="s">
        <v>517</v>
      </c>
      <c r="B123" s="70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4"/>
        <v>10974</v>
      </c>
      <c r="H123" s="15">
        <f t="shared" si="5"/>
        <v>746232</v>
      </c>
    </row>
    <row r="124" spans="1:8" x14ac:dyDescent="0.3">
      <c r="A124" s="70" t="s">
        <v>518</v>
      </c>
      <c r="B124" s="70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4"/>
        <v>381.14</v>
      </c>
      <c r="H124" s="15">
        <f t="shared" si="5"/>
        <v>3011006</v>
      </c>
    </row>
    <row r="125" spans="1:8" x14ac:dyDescent="0.3">
      <c r="A125" s="70" t="s">
        <v>519</v>
      </c>
      <c r="B125" s="70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4"/>
        <v>382.32</v>
      </c>
      <c r="H125" s="15">
        <f t="shared" si="5"/>
        <v>152928</v>
      </c>
    </row>
    <row r="126" spans="1:8" x14ac:dyDescent="0.3">
      <c r="A126" s="70" t="s">
        <v>520</v>
      </c>
      <c r="B126" s="70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4"/>
        <v>5062.2</v>
      </c>
      <c r="H126" s="15">
        <f t="shared" si="5"/>
        <v>5062200</v>
      </c>
    </row>
    <row r="127" spans="1:8" x14ac:dyDescent="0.3">
      <c r="A127" s="70" t="s">
        <v>521</v>
      </c>
    </row>
    <row r="128" spans="1:8" x14ac:dyDescent="0.3">
      <c r="A128" s="70" t="s">
        <v>522</v>
      </c>
      <c r="B128" s="70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4"/>
        <v>826</v>
      </c>
      <c r="H128" s="15">
        <f t="shared" si="5"/>
        <v>908600</v>
      </c>
    </row>
    <row r="129" spans="1:8" x14ac:dyDescent="0.3">
      <c r="A129" s="70" t="s">
        <v>523</v>
      </c>
      <c r="B129" s="70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4"/>
        <v>277.3</v>
      </c>
      <c r="H129" s="15">
        <f t="shared" si="5"/>
        <v>87349.5</v>
      </c>
    </row>
    <row r="130" spans="1:8" x14ac:dyDescent="0.3">
      <c r="A130" s="70" t="s">
        <v>524</v>
      </c>
      <c r="B130" s="70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4"/>
        <v>354</v>
      </c>
      <c r="H130" s="15">
        <f t="shared" si="5"/>
        <v>125670</v>
      </c>
    </row>
    <row r="131" spans="1:8" x14ac:dyDescent="0.3">
      <c r="A131" s="70" t="s">
        <v>525</v>
      </c>
      <c r="B131" s="70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4"/>
        <v>4720</v>
      </c>
      <c r="H131" s="15">
        <f t="shared" si="5"/>
        <v>585280</v>
      </c>
    </row>
    <row r="132" spans="1:8" x14ac:dyDescent="0.3">
      <c r="A132" s="70" t="s">
        <v>526</v>
      </c>
      <c r="B132" s="70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4"/>
        <v>4720</v>
      </c>
      <c r="H132" s="15">
        <f t="shared" si="5"/>
        <v>174640</v>
      </c>
    </row>
    <row r="133" spans="1:8" x14ac:dyDescent="0.3">
      <c r="A133" s="70" t="s">
        <v>527</v>
      </c>
      <c r="B133" s="70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4"/>
        <v>1416</v>
      </c>
      <c r="H133" s="15">
        <f t="shared" si="5"/>
        <v>84960</v>
      </c>
    </row>
    <row r="134" spans="1:8" x14ac:dyDescent="0.3">
      <c r="A134" s="70" t="s">
        <v>528</v>
      </c>
      <c r="B134" s="70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4"/>
        <v>47970.54</v>
      </c>
      <c r="H134" s="15">
        <f t="shared" si="5"/>
        <v>575646.48</v>
      </c>
    </row>
    <row r="135" spans="1:8" x14ac:dyDescent="0.3">
      <c r="A135" s="70" t="s">
        <v>529</v>
      </c>
      <c r="B135" s="70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4"/>
        <v>4307</v>
      </c>
      <c r="H135" s="15">
        <f t="shared" si="5"/>
        <v>8614</v>
      </c>
    </row>
    <row r="136" spans="1:8" x14ac:dyDescent="0.3">
      <c r="A136" s="70" t="s">
        <v>530</v>
      </c>
      <c r="B136" s="70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4"/>
        <v>1118.1207999999999</v>
      </c>
      <c r="H136" s="15">
        <f t="shared" si="5"/>
        <v>2012617.44</v>
      </c>
    </row>
    <row r="137" spans="1:8" x14ac:dyDescent="0.3">
      <c r="A137" s="70" t="s">
        <v>531</v>
      </c>
      <c r="B137" s="70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4"/>
        <v>55.46</v>
      </c>
      <c r="H137" s="15">
        <f t="shared" si="5"/>
        <v>27730</v>
      </c>
    </row>
    <row r="138" spans="1:8" x14ac:dyDescent="0.3">
      <c r="A138" s="70" t="s">
        <v>532</v>
      </c>
      <c r="B138" s="70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4"/>
        <v>1416</v>
      </c>
      <c r="H138" s="15">
        <f t="shared" si="5"/>
        <v>45312</v>
      </c>
    </row>
    <row r="139" spans="1:8" x14ac:dyDescent="0.3">
      <c r="A139" s="70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4"/>
        <v>2478</v>
      </c>
      <c r="H139" s="15">
        <f t="shared" si="5"/>
        <v>12390</v>
      </c>
    </row>
    <row r="140" spans="1:8" x14ac:dyDescent="0.3">
      <c r="A140" s="70" t="s">
        <v>534</v>
      </c>
      <c r="B140" s="70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6">E140*0.18+E140</f>
        <v>9204</v>
      </c>
      <c r="H140" s="15">
        <f t="shared" ref="H140:H196" si="7">D140*G140</f>
        <v>9204</v>
      </c>
    </row>
    <row r="141" spans="1:8" x14ac:dyDescent="0.3">
      <c r="A141" s="70" t="s">
        <v>535</v>
      </c>
      <c r="B141" s="70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6"/>
        <v>9558</v>
      </c>
      <c r="H141" s="15">
        <f t="shared" si="7"/>
        <v>133812</v>
      </c>
    </row>
    <row r="142" spans="1:8" x14ac:dyDescent="0.3">
      <c r="A142" s="70" t="s">
        <v>536</v>
      </c>
      <c r="B142" s="70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6"/>
        <v>4891.1000000000004</v>
      </c>
      <c r="H142" s="15">
        <f t="shared" si="7"/>
        <v>34237.700000000004</v>
      </c>
    </row>
    <row r="143" spans="1:8" x14ac:dyDescent="0.3">
      <c r="A143" s="70" t="s">
        <v>537</v>
      </c>
      <c r="B143" s="70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6"/>
        <v>19824</v>
      </c>
      <c r="H143" s="15">
        <f t="shared" si="7"/>
        <v>515424</v>
      </c>
    </row>
    <row r="144" spans="1:8" x14ac:dyDescent="0.3">
      <c r="A144" s="70" t="s">
        <v>538</v>
      </c>
      <c r="B144" s="70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6"/>
        <v>16874</v>
      </c>
      <c r="H144" s="15">
        <f t="shared" si="7"/>
        <v>320606</v>
      </c>
    </row>
    <row r="145" spans="1:8" x14ac:dyDescent="0.3">
      <c r="A145" s="70" t="s">
        <v>539</v>
      </c>
      <c r="B145" s="70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6"/>
        <v>5664</v>
      </c>
      <c r="H145" s="15">
        <f t="shared" si="7"/>
        <v>28320</v>
      </c>
    </row>
    <row r="146" spans="1:8" x14ac:dyDescent="0.3">
      <c r="A146" s="70" t="s">
        <v>540</v>
      </c>
      <c r="B146" s="70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6"/>
        <v>8850</v>
      </c>
      <c r="H146" s="15">
        <f t="shared" si="7"/>
        <v>8850</v>
      </c>
    </row>
    <row r="147" spans="1:8" x14ac:dyDescent="0.3">
      <c r="A147" s="70" t="s">
        <v>541</v>
      </c>
      <c r="B147" s="70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6"/>
        <v>9204</v>
      </c>
      <c r="H147" s="15">
        <f t="shared" si="7"/>
        <v>82836</v>
      </c>
    </row>
    <row r="148" spans="1:8" x14ac:dyDescent="0.3">
      <c r="A148" s="70" t="s">
        <v>542</v>
      </c>
      <c r="B148" s="70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6"/>
        <v>2832</v>
      </c>
      <c r="H148" s="15">
        <f t="shared" si="7"/>
        <v>141600</v>
      </c>
    </row>
    <row r="149" spans="1:8" x14ac:dyDescent="0.3">
      <c r="A149" s="70" t="s">
        <v>543</v>
      </c>
      <c r="B149" s="70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6"/>
        <v>46610</v>
      </c>
      <c r="H149" s="15">
        <f t="shared" si="7"/>
        <v>186440</v>
      </c>
    </row>
    <row r="150" spans="1:8" x14ac:dyDescent="0.3">
      <c r="A150" s="70" t="s">
        <v>544</v>
      </c>
      <c r="B150" s="70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6"/>
        <v>19470</v>
      </c>
      <c r="H150" s="15">
        <f t="shared" si="7"/>
        <v>389400</v>
      </c>
    </row>
    <row r="151" spans="1:8" x14ac:dyDescent="0.3">
      <c r="A151" s="70" t="s">
        <v>545</v>
      </c>
      <c r="B151" s="70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6"/>
        <v>79.06</v>
      </c>
      <c r="H151" s="15">
        <f t="shared" si="7"/>
        <v>158120</v>
      </c>
    </row>
    <row r="152" spans="1:8" x14ac:dyDescent="0.3">
      <c r="A152" s="70" t="s">
        <v>546</v>
      </c>
      <c r="B152" s="70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6"/>
        <v>354</v>
      </c>
      <c r="H152" s="15">
        <f t="shared" si="7"/>
        <v>229392</v>
      </c>
    </row>
    <row r="153" spans="1:8" x14ac:dyDescent="0.3">
      <c r="A153" s="70" t="s">
        <v>547</v>
      </c>
      <c r="B153" s="70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6"/>
        <v>413</v>
      </c>
      <c r="H153" s="15">
        <f t="shared" si="7"/>
        <v>413000</v>
      </c>
    </row>
    <row r="154" spans="1:8" x14ac:dyDescent="0.3">
      <c r="A154" s="70" t="s">
        <v>548</v>
      </c>
      <c r="B154" s="70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6"/>
        <v>43.66</v>
      </c>
      <c r="H154" s="15">
        <f t="shared" si="7"/>
        <v>78588</v>
      </c>
    </row>
    <row r="155" spans="1:8" x14ac:dyDescent="0.3">
      <c r="A155" s="70" t="s">
        <v>549</v>
      </c>
      <c r="B155" s="70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6"/>
        <v>295</v>
      </c>
      <c r="H155" s="15">
        <f t="shared" si="7"/>
        <v>295000</v>
      </c>
    </row>
    <row r="156" spans="1:8" x14ac:dyDescent="0.3">
      <c r="A156" s="70" t="s">
        <v>550</v>
      </c>
      <c r="B156" s="70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6"/>
        <v>79.06</v>
      </c>
      <c r="H156" s="15">
        <f t="shared" si="7"/>
        <v>237180</v>
      </c>
    </row>
    <row r="157" spans="1:8" ht="33" x14ac:dyDescent="0.3">
      <c r="A157" s="70" t="s">
        <v>551</v>
      </c>
      <c r="B157" s="70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6"/>
        <v>4594.92</v>
      </c>
      <c r="H157" s="15">
        <f t="shared" si="7"/>
        <v>4594.92</v>
      </c>
    </row>
    <row r="158" spans="1:8" x14ac:dyDescent="0.3">
      <c r="A158" s="70" t="s">
        <v>552</v>
      </c>
      <c r="B158" s="70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6"/>
        <v>41064</v>
      </c>
      <c r="H158" s="15">
        <f t="shared" si="7"/>
        <v>82128</v>
      </c>
    </row>
    <row r="159" spans="1:8" ht="33" x14ac:dyDescent="0.3">
      <c r="A159" s="70" t="s">
        <v>553</v>
      </c>
      <c r="B159" s="70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6"/>
        <v>5197.8999999999996</v>
      </c>
      <c r="H159" s="15">
        <f t="shared" si="7"/>
        <v>5197.8999999999996</v>
      </c>
    </row>
    <row r="160" spans="1:8" x14ac:dyDescent="0.3">
      <c r="A160" s="70" t="s">
        <v>554</v>
      </c>
      <c r="B160" s="70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6"/>
        <v>69006.399999999994</v>
      </c>
      <c r="H160" s="15">
        <f t="shared" si="7"/>
        <v>138012.79999999999</v>
      </c>
    </row>
    <row r="161" spans="1:8" x14ac:dyDescent="0.3">
      <c r="A161" s="70" t="s">
        <v>555</v>
      </c>
      <c r="B161" s="70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6"/>
        <v>2141.6999999999998</v>
      </c>
      <c r="H161" s="15">
        <f t="shared" si="7"/>
        <v>4283.3999999999996</v>
      </c>
    </row>
    <row r="162" spans="1:8" x14ac:dyDescent="0.3">
      <c r="A162" s="70" t="s">
        <v>556</v>
      </c>
      <c r="B162" s="70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6"/>
        <v>279058.2</v>
      </c>
      <c r="H162" s="15">
        <f t="shared" si="7"/>
        <v>279058.2</v>
      </c>
    </row>
    <row r="163" spans="1:8" ht="33" x14ac:dyDescent="0.3">
      <c r="A163" s="70" t="s">
        <v>557</v>
      </c>
      <c r="B163" s="70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6"/>
        <v>188.8</v>
      </c>
      <c r="H163" s="15">
        <f t="shared" si="7"/>
        <v>18880</v>
      </c>
    </row>
    <row r="164" spans="1:8" x14ac:dyDescent="0.3">
      <c r="A164" s="70" t="s">
        <v>558</v>
      </c>
      <c r="B164" s="70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6"/>
        <v>236</v>
      </c>
      <c r="H164" s="15">
        <f t="shared" si="7"/>
        <v>14160000</v>
      </c>
    </row>
    <row r="165" spans="1:8" x14ac:dyDescent="0.3">
      <c r="A165" s="70" t="s">
        <v>559</v>
      </c>
      <c r="B165" s="70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6"/>
        <v>130.97999999999999</v>
      </c>
      <c r="H165" s="15">
        <f t="shared" si="7"/>
        <v>6156.0599999999995</v>
      </c>
    </row>
    <row r="166" spans="1:8" x14ac:dyDescent="0.3">
      <c r="A166" s="70" t="s">
        <v>560</v>
      </c>
      <c r="B166" s="70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6"/>
        <v>212.4</v>
      </c>
      <c r="H166" s="15">
        <f t="shared" si="7"/>
        <v>12956.4</v>
      </c>
    </row>
    <row r="167" spans="1:8" x14ac:dyDescent="0.3">
      <c r="A167" s="70" t="s">
        <v>561</v>
      </c>
      <c r="B167" s="70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6"/>
        <v>107.38</v>
      </c>
      <c r="H167" s="15">
        <f t="shared" si="7"/>
        <v>294221.2</v>
      </c>
    </row>
    <row r="168" spans="1:8" x14ac:dyDescent="0.3">
      <c r="A168" s="70" t="s">
        <v>562</v>
      </c>
      <c r="B168" s="70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6"/>
        <v>135.69999999999999</v>
      </c>
      <c r="H168" s="15">
        <f t="shared" si="7"/>
        <v>18998</v>
      </c>
    </row>
    <row r="169" spans="1:8" x14ac:dyDescent="0.3">
      <c r="A169" s="70" t="s">
        <v>563</v>
      </c>
      <c r="B169" s="70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6"/>
        <v>130.97999999999999</v>
      </c>
      <c r="H169" s="15">
        <f t="shared" si="7"/>
        <v>52130.039999999994</v>
      </c>
    </row>
    <row r="170" spans="1:8" x14ac:dyDescent="0.3">
      <c r="A170" s="70" t="s">
        <v>564</v>
      </c>
      <c r="B170" s="70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6"/>
        <v>136.88</v>
      </c>
      <c r="H170" s="15">
        <f t="shared" si="7"/>
        <v>1642.56</v>
      </c>
    </row>
    <row r="171" spans="1:8" x14ac:dyDescent="0.3">
      <c r="A171" s="70" t="s">
        <v>565</v>
      </c>
      <c r="B171" s="70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6"/>
        <v>147.5</v>
      </c>
      <c r="H171" s="15">
        <f t="shared" si="7"/>
        <v>16225</v>
      </c>
    </row>
    <row r="172" spans="1:8" x14ac:dyDescent="0.3">
      <c r="A172" s="70" t="s">
        <v>566</v>
      </c>
      <c r="B172" s="70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6"/>
        <v>89.68</v>
      </c>
      <c r="H172" s="15">
        <f t="shared" si="7"/>
        <v>49324.000000000007</v>
      </c>
    </row>
    <row r="173" spans="1:8" x14ac:dyDescent="0.3">
      <c r="A173" s="70" t="s">
        <v>567</v>
      </c>
      <c r="B173" s="70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6"/>
        <v>236</v>
      </c>
      <c r="H173" s="15">
        <f t="shared" si="7"/>
        <v>16520</v>
      </c>
    </row>
    <row r="174" spans="1:8" x14ac:dyDescent="0.3">
      <c r="A174" s="70" t="s">
        <v>568</v>
      </c>
      <c r="B174" s="70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6"/>
        <v>231.28</v>
      </c>
      <c r="H174" s="15">
        <f t="shared" si="7"/>
        <v>4856.88</v>
      </c>
    </row>
    <row r="175" spans="1:8" x14ac:dyDescent="0.3">
      <c r="A175" s="70" t="s">
        <v>569</v>
      </c>
      <c r="B175" s="70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6"/>
        <v>156.94</v>
      </c>
      <c r="H175" s="15">
        <f t="shared" si="7"/>
        <v>40176.639999999999</v>
      </c>
    </row>
    <row r="176" spans="1:8" x14ac:dyDescent="0.3">
      <c r="A176" s="70" t="s">
        <v>570</v>
      </c>
      <c r="B176" s="70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6"/>
        <v>44.84</v>
      </c>
      <c r="H176" s="15">
        <f t="shared" si="7"/>
        <v>161424</v>
      </c>
    </row>
    <row r="177" spans="1:8" x14ac:dyDescent="0.3">
      <c r="A177" s="70" t="s">
        <v>571</v>
      </c>
      <c r="B177" s="70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6"/>
        <v>1298</v>
      </c>
      <c r="H177" s="15">
        <f t="shared" si="7"/>
        <v>38940</v>
      </c>
    </row>
    <row r="178" spans="1:8" x14ac:dyDescent="0.3">
      <c r="A178" s="70" t="s">
        <v>572</v>
      </c>
      <c r="B178" s="70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6"/>
        <v>48.38</v>
      </c>
      <c r="H178" s="15">
        <f t="shared" si="7"/>
        <v>31108.34</v>
      </c>
    </row>
    <row r="179" spans="1:8" x14ac:dyDescent="0.3">
      <c r="A179" s="70" t="s">
        <v>573</v>
      </c>
      <c r="B179" s="70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6"/>
        <v>56.64</v>
      </c>
      <c r="H179" s="15">
        <f t="shared" si="7"/>
        <v>33984</v>
      </c>
    </row>
    <row r="180" spans="1:8" x14ac:dyDescent="0.3">
      <c r="A180" s="70" t="s">
        <v>574</v>
      </c>
      <c r="B180" s="70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6"/>
        <v>225.38</v>
      </c>
      <c r="H180" s="15">
        <f t="shared" si="7"/>
        <v>47329.799999999996</v>
      </c>
    </row>
    <row r="181" spans="1:8" x14ac:dyDescent="0.3">
      <c r="A181" s="70" t="s">
        <v>575</v>
      </c>
      <c r="B181" s="70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6"/>
        <v>30.68</v>
      </c>
      <c r="H181" s="15">
        <f t="shared" si="7"/>
        <v>239304</v>
      </c>
    </row>
    <row r="182" spans="1:8" x14ac:dyDescent="0.3">
      <c r="A182" s="70" t="s">
        <v>576</v>
      </c>
      <c r="B182" s="70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7"/>
        <v>16470000</v>
      </c>
    </row>
    <row r="183" spans="1:8" x14ac:dyDescent="0.3">
      <c r="A183" s="70" t="s">
        <v>577</v>
      </c>
      <c r="B183" s="70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7"/>
        <v>70000</v>
      </c>
    </row>
    <row r="184" spans="1:8" x14ac:dyDescent="0.3">
      <c r="A184" s="70" t="s">
        <v>578</v>
      </c>
      <c r="B184" s="70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7"/>
        <v>20220000</v>
      </c>
    </row>
    <row r="185" spans="1:8" x14ac:dyDescent="0.3">
      <c r="A185" s="70" t="s">
        <v>579</v>
      </c>
      <c r="B185" s="70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7"/>
        <v>10837500</v>
      </c>
    </row>
    <row r="186" spans="1:8" x14ac:dyDescent="0.3">
      <c r="A186" s="70" t="s">
        <v>580</v>
      </c>
      <c r="B186" s="70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7"/>
        <v>11962500</v>
      </c>
    </row>
    <row r="187" spans="1:8" x14ac:dyDescent="0.3">
      <c r="A187" s="70" t="s">
        <v>581</v>
      </c>
    </row>
    <row r="188" spans="1:8" x14ac:dyDescent="0.3">
      <c r="A188" s="70" t="s">
        <v>582</v>
      </c>
    </row>
    <row r="189" spans="1:8" ht="33" x14ac:dyDescent="0.3">
      <c r="A189" s="70" t="s">
        <v>583</v>
      </c>
      <c r="B189" s="72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7"/>
        <v>43270600</v>
      </c>
    </row>
    <row r="190" spans="1:8" ht="49.5" x14ac:dyDescent="0.3">
      <c r="A190" s="70" t="s">
        <v>584</v>
      </c>
      <c r="B190" s="73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8">E190*0.18+E190</f>
        <v>6372</v>
      </c>
      <c r="H190" s="15">
        <f t="shared" si="7"/>
        <v>7327800</v>
      </c>
    </row>
    <row r="191" spans="1:8" ht="49.5" x14ac:dyDescent="0.3">
      <c r="A191" s="70" t="s">
        <v>585</v>
      </c>
      <c r="B191" s="73"/>
      <c r="C191" s="65" t="s">
        <v>367</v>
      </c>
      <c r="D191" s="12">
        <v>380</v>
      </c>
      <c r="E191" s="60">
        <v>29600</v>
      </c>
      <c r="F191" s="31"/>
      <c r="G191" s="15">
        <f t="shared" si="8"/>
        <v>34928</v>
      </c>
      <c r="H191" s="15">
        <f t="shared" si="7"/>
        <v>13272640</v>
      </c>
    </row>
    <row r="192" spans="1:8" ht="33" x14ac:dyDescent="0.3">
      <c r="A192" s="70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8"/>
        <v>31270</v>
      </c>
      <c r="H192" s="15">
        <f t="shared" si="7"/>
        <v>118826000</v>
      </c>
    </row>
    <row r="193" spans="1:8" ht="49.5" x14ac:dyDescent="0.3">
      <c r="A193" s="70" t="s">
        <v>587</v>
      </c>
      <c r="B193" s="73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8"/>
        <v>11788.2</v>
      </c>
      <c r="H193" s="15">
        <f t="shared" si="7"/>
        <v>13556430</v>
      </c>
    </row>
    <row r="194" spans="1:8" ht="49.5" x14ac:dyDescent="0.3">
      <c r="A194" s="70" t="s">
        <v>588</v>
      </c>
      <c r="B194" s="73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8"/>
        <v>29028</v>
      </c>
      <c r="H194" s="15">
        <f t="shared" si="7"/>
        <v>11030640</v>
      </c>
    </row>
    <row r="195" spans="1:8" x14ac:dyDescent="0.3">
      <c r="A195" s="70" t="s">
        <v>589</v>
      </c>
      <c r="B195" s="73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8"/>
        <v>3776</v>
      </c>
      <c r="H195" s="15">
        <f t="shared" si="7"/>
        <v>14348800</v>
      </c>
    </row>
    <row r="196" spans="1:8" x14ac:dyDescent="0.3">
      <c r="A196" s="70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8"/>
        <v>2348.1999999999998</v>
      </c>
      <c r="H196" s="15">
        <f t="shared" si="7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386" t="s">
        <v>595</v>
      </c>
      <c r="G203" s="386"/>
      <c r="H203" s="386"/>
    </row>
    <row r="204" spans="1:8" x14ac:dyDescent="0.3">
      <c r="F204" s="379" t="s">
        <v>596</v>
      </c>
      <c r="G204" s="379"/>
      <c r="H204" s="379"/>
    </row>
  </sheetData>
  <mergeCells count="18">
    <mergeCell ref="F203:H203"/>
    <mergeCell ref="F204:H204"/>
    <mergeCell ref="A2:H2"/>
    <mergeCell ref="A4:H4"/>
    <mergeCell ref="B77:B95"/>
    <mergeCell ref="B96:B104"/>
    <mergeCell ref="B105:B106"/>
    <mergeCell ref="A1:H1"/>
    <mergeCell ref="A6:H6"/>
    <mergeCell ref="B51:B52"/>
    <mergeCell ref="B53:B55"/>
    <mergeCell ref="B56:B76"/>
    <mergeCell ref="G7:H7"/>
    <mergeCell ref="B16:B23"/>
    <mergeCell ref="B24:B32"/>
    <mergeCell ref="B33:B41"/>
    <mergeCell ref="B43:B46"/>
    <mergeCell ref="B47:B48"/>
  </mergeCells>
  <pageMargins left="0.31496062992125984" right="0.15748031496062992" top="0.43307086614173229" bottom="1.25" header="0.15748031496062992" footer="0.31496062992125984"/>
  <pageSetup scale="94" orientation="landscape" r:id="rId1"/>
  <headerFooter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5"/>
  <sheetViews>
    <sheetView tabSelected="1" showWhiteSpace="0" topLeftCell="B1" zoomScale="85" zoomScaleNormal="85" zoomScaleSheetLayoutView="85" workbookViewId="0">
      <selection activeCell="G255" sqref="G255"/>
    </sheetView>
  </sheetViews>
  <sheetFormatPr baseColWidth="10" defaultRowHeight="15.75" x14ac:dyDescent="0.25"/>
  <cols>
    <col min="1" max="1" width="10.5703125" style="340" hidden="1" customWidth="1"/>
    <col min="2" max="2" width="5" style="352" customWidth="1"/>
    <col min="3" max="3" width="17.42578125" style="353" customWidth="1"/>
    <col min="4" max="4" width="59.42578125" style="354" bestFit="1" customWidth="1"/>
    <col min="5" max="5" width="21.5703125" style="353" customWidth="1"/>
    <col min="6" max="6" width="68.28515625" style="356" customWidth="1"/>
    <col min="7" max="7" width="12.5703125" style="358" customWidth="1"/>
    <col min="8" max="8" width="17.5703125" style="352" bestFit="1" customWidth="1"/>
    <col min="9" max="9" width="27.85546875" style="352" customWidth="1"/>
  </cols>
  <sheetData>
    <row r="1" spans="1:21" s="295" customFormat="1" ht="45" customHeight="1" x14ac:dyDescent="0.25">
      <c r="A1" s="341" t="s">
        <v>0</v>
      </c>
      <c r="B1" s="351" t="s">
        <v>1157</v>
      </c>
      <c r="C1" s="351" t="s">
        <v>1601</v>
      </c>
      <c r="D1" s="351" t="s">
        <v>1602</v>
      </c>
      <c r="E1" s="351" t="s">
        <v>1603</v>
      </c>
      <c r="F1" s="351" t="s">
        <v>1604</v>
      </c>
      <c r="G1" s="351" t="s">
        <v>1087</v>
      </c>
      <c r="H1" s="351" t="s">
        <v>1228</v>
      </c>
      <c r="I1" s="351" t="s">
        <v>6</v>
      </c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1:21" x14ac:dyDescent="0.25">
      <c r="A2" s="339">
        <v>2955</v>
      </c>
      <c r="B2" s="343">
        <v>1</v>
      </c>
      <c r="C2" s="344" t="s">
        <v>1344</v>
      </c>
      <c r="D2" s="345" t="s">
        <v>1605</v>
      </c>
      <c r="E2" s="344" t="s">
        <v>1420</v>
      </c>
      <c r="F2" s="346" t="s">
        <v>1595</v>
      </c>
      <c r="G2" s="347">
        <v>77</v>
      </c>
      <c r="H2" s="348">
        <v>43611.584600000002</v>
      </c>
      <c r="I2" s="348">
        <f t="shared" ref="I2:I63" si="0">H2*G2</f>
        <v>3358092.0142000001</v>
      </c>
    </row>
    <row r="3" spans="1:21" x14ac:dyDescent="0.25">
      <c r="A3" s="339" t="s">
        <v>1578</v>
      </c>
      <c r="B3" s="343">
        <v>2</v>
      </c>
      <c r="C3" s="344" t="s">
        <v>1346</v>
      </c>
      <c r="D3" s="345" t="s">
        <v>1403</v>
      </c>
      <c r="E3" s="344" t="s">
        <v>1494</v>
      </c>
      <c r="F3" s="346" t="s">
        <v>1404</v>
      </c>
      <c r="G3" s="347">
        <v>99</v>
      </c>
      <c r="H3" s="348">
        <v>28969</v>
      </c>
      <c r="I3" s="348">
        <f t="shared" si="0"/>
        <v>2867931</v>
      </c>
    </row>
    <row r="4" spans="1:21" x14ac:dyDescent="0.25">
      <c r="A4" s="339" t="s">
        <v>1579</v>
      </c>
      <c r="B4" s="343">
        <v>3</v>
      </c>
      <c r="C4" s="344" t="s">
        <v>1343</v>
      </c>
      <c r="D4" s="345" t="s">
        <v>1607</v>
      </c>
      <c r="E4" s="344" t="s">
        <v>1474</v>
      </c>
      <c r="F4" s="346" t="s">
        <v>1405</v>
      </c>
      <c r="G4" s="347">
        <v>92</v>
      </c>
      <c r="H4" s="348">
        <v>6341.1783999999998</v>
      </c>
      <c r="I4" s="348">
        <f t="shared" si="0"/>
        <v>583388.41279999993</v>
      </c>
    </row>
    <row r="5" spans="1:21" x14ac:dyDescent="0.25">
      <c r="A5" s="339">
        <v>1045</v>
      </c>
      <c r="B5" s="343">
        <v>4</v>
      </c>
      <c r="C5" s="344" t="s">
        <v>1350</v>
      </c>
      <c r="D5" s="345" t="s">
        <v>1406</v>
      </c>
      <c r="E5" s="344" t="s">
        <v>1420</v>
      </c>
      <c r="F5" s="346" t="s">
        <v>1415</v>
      </c>
      <c r="G5" s="347">
        <v>2911</v>
      </c>
      <c r="H5" s="348">
        <v>41657.764200000005</v>
      </c>
      <c r="I5" s="348">
        <f t="shared" si="0"/>
        <v>121265751.58620001</v>
      </c>
    </row>
    <row r="6" spans="1:21" x14ac:dyDescent="0.25">
      <c r="A6" s="339"/>
      <c r="B6" s="343">
        <v>5</v>
      </c>
      <c r="C6" s="344" t="s">
        <v>1351</v>
      </c>
      <c r="D6" s="345" t="s">
        <v>1407</v>
      </c>
      <c r="E6" s="344" t="s">
        <v>1475</v>
      </c>
      <c r="F6" s="346" t="s">
        <v>1419</v>
      </c>
      <c r="G6" s="347">
        <v>12418</v>
      </c>
      <c r="H6" s="348">
        <v>7256.8819999999996</v>
      </c>
      <c r="I6" s="348">
        <f t="shared" si="0"/>
        <v>90115960.675999999</v>
      </c>
    </row>
    <row r="7" spans="1:21" x14ac:dyDescent="0.25">
      <c r="A7" s="339"/>
      <c r="B7" s="343">
        <v>6</v>
      </c>
      <c r="C7" s="344" t="s">
        <v>1345</v>
      </c>
      <c r="D7" s="345" t="s">
        <v>1408</v>
      </c>
      <c r="E7" s="344" t="s">
        <v>1422</v>
      </c>
      <c r="F7" s="346" t="s">
        <v>15</v>
      </c>
      <c r="G7" s="347">
        <v>15349</v>
      </c>
      <c r="H7" s="348">
        <v>6021.3275999999996</v>
      </c>
      <c r="I7" s="348">
        <f t="shared" si="0"/>
        <v>92421357.332399994</v>
      </c>
    </row>
    <row r="8" spans="1:21" x14ac:dyDescent="0.25">
      <c r="A8" s="339"/>
      <c r="B8" s="343">
        <v>7</v>
      </c>
      <c r="C8" s="344" t="s">
        <v>1347</v>
      </c>
      <c r="D8" s="345" t="s">
        <v>1416</v>
      </c>
      <c r="E8" s="344" t="s">
        <v>1476</v>
      </c>
      <c r="F8" s="346" t="s">
        <v>1417</v>
      </c>
      <c r="G8" s="347">
        <v>18767</v>
      </c>
      <c r="H8" s="348">
        <v>507.77760000000001</v>
      </c>
      <c r="I8" s="348">
        <f t="shared" si="0"/>
        <v>9529462.2192000002</v>
      </c>
    </row>
    <row r="9" spans="1:21" x14ac:dyDescent="0.25">
      <c r="A9" s="339"/>
      <c r="B9" s="343">
        <v>8</v>
      </c>
      <c r="C9" s="344" t="s">
        <v>1348</v>
      </c>
      <c r="D9" s="345" t="s">
        <v>1409</v>
      </c>
      <c r="E9" s="344" t="s">
        <v>1477</v>
      </c>
      <c r="F9" s="346" t="s">
        <v>1411</v>
      </c>
      <c r="G9" s="347">
        <v>2057</v>
      </c>
      <c r="H9" s="348">
        <v>1820.5275999999999</v>
      </c>
      <c r="I9" s="348">
        <f t="shared" si="0"/>
        <v>3744825.2731999997</v>
      </c>
    </row>
    <row r="10" spans="1:21" x14ac:dyDescent="0.25">
      <c r="A10" s="339"/>
      <c r="B10" s="343">
        <v>9</v>
      </c>
      <c r="C10" s="344" t="s">
        <v>1348</v>
      </c>
      <c r="D10" s="345" t="s">
        <v>1409</v>
      </c>
      <c r="E10" s="344" t="s">
        <v>1478</v>
      </c>
      <c r="F10" s="346" t="s">
        <v>1410</v>
      </c>
      <c r="G10" s="347">
        <v>254</v>
      </c>
      <c r="H10" s="348">
        <v>26605.247599999999</v>
      </c>
      <c r="I10" s="348">
        <f t="shared" si="0"/>
        <v>6757732.8903999999</v>
      </c>
    </row>
    <row r="11" spans="1:21" x14ac:dyDescent="0.25">
      <c r="A11" s="339"/>
      <c r="B11" s="343">
        <v>10</v>
      </c>
      <c r="C11" s="344" t="s">
        <v>1346</v>
      </c>
      <c r="D11" s="345" t="s">
        <v>1403</v>
      </c>
      <c r="E11" s="344" t="s">
        <v>1420</v>
      </c>
      <c r="F11" s="346" t="s">
        <v>1412</v>
      </c>
      <c r="G11" s="347">
        <v>1462</v>
      </c>
      <c r="H11" s="348">
        <v>52510</v>
      </c>
      <c r="I11" s="348">
        <f t="shared" si="0"/>
        <v>76769620</v>
      </c>
    </row>
    <row r="12" spans="1:21" x14ac:dyDescent="0.25">
      <c r="A12" s="339"/>
      <c r="B12" s="343">
        <v>11</v>
      </c>
      <c r="C12" s="344" t="s">
        <v>1349</v>
      </c>
      <c r="D12" s="345" t="s">
        <v>1413</v>
      </c>
      <c r="E12" s="344" t="s">
        <v>1420</v>
      </c>
      <c r="F12" s="346" t="s">
        <v>1414</v>
      </c>
      <c r="G12" s="347">
        <v>100</v>
      </c>
      <c r="H12" s="348">
        <v>32556.2</v>
      </c>
      <c r="I12" s="348">
        <f t="shared" si="0"/>
        <v>3255620</v>
      </c>
    </row>
    <row r="13" spans="1:21" x14ac:dyDescent="0.25">
      <c r="A13" s="339">
        <v>1046</v>
      </c>
      <c r="B13" s="343">
        <v>12</v>
      </c>
      <c r="C13" s="344" t="s">
        <v>1350</v>
      </c>
      <c r="D13" s="345" t="s">
        <v>1406</v>
      </c>
      <c r="E13" s="344" t="s">
        <v>1420</v>
      </c>
      <c r="F13" s="346" t="s">
        <v>1418</v>
      </c>
      <c r="G13" s="347">
        <v>2618</v>
      </c>
      <c r="H13" s="348">
        <v>41745.449999999997</v>
      </c>
      <c r="I13" s="348">
        <f t="shared" si="0"/>
        <v>109289588.09999999</v>
      </c>
    </row>
    <row r="14" spans="1:21" x14ac:dyDescent="0.25">
      <c r="A14" s="339"/>
      <c r="B14" s="343">
        <v>13</v>
      </c>
      <c r="C14" s="344" t="s">
        <v>1351</v>
      </c>
      <c r="D14" s="345" t="s">
        <v>1407</v>
      </c>
      <c r="E14" s="344" t="s">
        <v>1420</v>
      </c>
      <c r="F14" s="346" t="s">
        <v>30</v>
      </c>
      <c r="G14" s="347">
        <v>11183</v>
      </c>
      <c r="H14" s="348">
        <v>7802.9859999999999</v>
      </c>
      <c r="I14" s="348">
        <f t="shared" si="0"/>
        <v>87260792.437999994</v>
      </c>
    </row>
    <row r="15" spans="1:21" x14ac:dyDescent="0.25">
      <c r="A15" s="339"/>
      <c r="B15" s="343">
        <v>14</v>
      </c>
      <c r="C15" s="344" t="s">
        <v>1355</v>
      </c>
      <c r="D15" s="345" t="s">
        <v>1408</v>
      </c>
      <c r="E15" s="344" t="s">
        <v>1420</v>
      </c>
      <c r="F15" s="346" t="s">
        <v>387</v>
      </c>
      <c r="G15" s="347">
        <v>13828</v>
      </c>
      <c r="H15" s="348">
        <v>6033.3990000000003</v>
      </c>
      <c r="I15" s="348">
        <f t="shared" si="0"/>
        <v>83429841.372000009</v>
      </c>
    </row>
    <row r="16" spans="1:21" x14ac:dyDescent="0.25">
      <c r="A16" s="339"/>
      <c r="B16" s="343">
        <v>15</v>
      </c>
      <c r="C16" s="344" t="s">
        <v>1347</v>
      </c>
      <c r="D16" s="345" t="s">
        <v>1421</v>
      </c>
      <c r="E16" s="344" t="s">
        <v>1422</v>
      </c>
      <c r="F16" s="346" t="s">
        <v>1417</v>
      </c>
      <c r="G16" s="347">
        <v>13938</v>
      </c>
      <c r="H16" s="348">
        <v>493.59399999999999</v>
      </c>
      <c r="I16" s="348">
        <f t="shared" si="0"/>
        <v>6879713.1720000003</v>
      </c>
    </row>
    <row r="17" spans="1:9" x14ac:dyDescent="0.25">
      <c r="A17" s="339"/>
      <c r="B17" s="343">
        <v>16</v>
      </c>
      <c r="C17" s="344" t="s">
        <v>1348</v>
      </c>
      <c r="D17" s="345" t="s">
        <v>1409</v>
      </c>
      <c r="E17" s="344" t="s">
        <v>1420</v>
      </c>
      <c r="F17" s="346" t="s">
        <v>1423</v>
      </c>
      <c r="G17" s="347">
        <v>1474</v>
      </c>
      <c r="H17" s="348">
        <v>1769.587</v>
      </c>
      <c r="I17" s="348">
        <f t="shared" si="0"/>
        <v>2608371.2379999999</v>
      </c>
    </row>
    <row r="18" spans="1:9" x14ac:dyDescent="0.25">
      <c r="A18" s="339"/>
      <c r="B18" s="343">
        <v>17</v>
      </c>
      <c r="C18" s="344" t="s">
        <v>1348</v>
      </c>
      <c r="D18" s="345" t="s">
        <v>1409</v>
      </c>
      <c r="E18" s="344" t="s">
        <v>1420</v>
      </c>
      <c r="F18" s="346" t="s">
        <v>1424</v>
      </c>
      <c r="G18" s="347">
        <v>18</v>
      </c>
      <c r="H18" s="348">
        <v>25729.9</v>
      </c>
      <c r="I18" s="348">
        <f t="shared" si="0"/>
        <v>463138.2</v>
      </c>
    </row>
    <row r="19" spans="1:9" x14ac:dyDescent="0.25">
      <c r="A19" s="339"/>
      <c r="B19" s="343">
        <v>18</v>
      </c>
      <c r="C19" s="344" t="s">
        <v>1344</v>
      </c>
      <c r="D19" s="345" t="s">
        <v>1606</v>
      </c>
      <c r="E19" s="344" t="s">
        <v>1420</v>
      </c>
      <c r="F19" s="346" t="s">
        <v>40</v>
      </c>
      <c r="G19" s="347">
        <v>648</v>
      </c>
      <c r="H19" s="348">
        <v>42408.031800000004</v>
      </c>
      <c r="I19" s="348">
        <f t="shared" si="0"/>
        <v>27480404.606400002</v>
      </c>
    </row>
    <row r="20" spans="1:9" x14ac:dyDescent="0.25">
      <c r="A20" s="339">
        <v>1046</v>
      </c>
      <c r="B20" s="343">
        <v>19</v>
      </c>
      <c r="C20" s="344" t="s">
        <v>1367</v>
      </c>
      <c r="D20" s="345" t="s">
        <v>1425</v>
      </c>
      <c r="E20" s="344" t="s">
        <v>1420</v>
      </c>
      <c r="F20" s="346" t="s">
        <v>1426</v>
      </c>
      <c r="G20" s="347">
        <v>48</v>
      </c>
      <c r="H20" s="348">
        <v>273049.14439999999</v>
      </c>
      <c r="I20" s="348">
        <f t="shared" si="0"/>
        <v>13106358.9312</v>
      </c>
    </row>
    <row r="21" spans="1:9" x14ac:dyDescent="0.25">
      <c r="A21" s="339"/>
      <c r="B21" s="343">
        <v>20</v>
      </c>
      <c r="C21" s="344" t="s">
        <v>1368</v>
      </c>
      <c r="D21" s="345" t="s">
        <v>1427</v>
      </c>
      <c r="E21" s="344" t="s">
        <v>1495</v>
      </c>
      <c r="F21" s="346" t="s">
        <v>1428</v>
      </c>
      <c r="G21" s="347">
        <v>17</v>
      </c>
      <c r="H21" s="348">
        <v>8260</v>
      </c>
      <c r="I21" s="348">
        <f t="shared" si="0"/>
        <v>140420</v>
      </c>
    </row>
    <row r="22" spans="1:9" x14ac:dyDescent="0.25">
      <c r="A22" s="339">
        <v>2954</v>
      </c>
      <c r="B22" s="343">
        <v>21</v>
      </c>
      <c r="C22" s="344" t="s">
        <v>1347</v>
      </c>
      <c r="D22" s="345" t="s">
        <v>1429</v>
      </c>
      <c r="E22" s="344" t="s">
        <v>1420</v>
      </c>
      <c r="F22" s="346" t="s">
        <v>390</v>
      </c>
      <c r="G22" s="347">
        <v>424</v>
      </c>
      <c r="H22" s="348">
        <v>3402.3176000000003</v>
      </c>
      <c r="I22" s="348">
        <f t="shared" si="0"/>
        <v>1442582.6624</v>
      </c>
    </row>
    <row r="23" spans="1:9" x14ac:dyDescent="0.25">
      <c r="A23" s="339"/>
      <c r="B23" s="343">
        <v>22</v>
      </c>
      <c r="C23" s="344" t="s">
        <v>1349</v>
      </c>
      <c r="D23" s="345" t="s">
        <v>1413</v>
      </c>
      <c r="E23" s="344" t="s">
        <v>1475</v>
      </c>
      <c r="F23" s="346" t="s">
        <v>391</v>
      </c>
      <c r="G23" s="347">
        <v>272</v>
      </c>
      <c r="H23" s="348">
        <v>23922.7772</v>
      </c>
      <c r="I23" s="348">
        <f t="shared" si="0"/>
        <v>6506995.3984000003</v>
      </c>
    </row>
    <row r="24" spans="1:9" x14ac:dyDescent="0.25">
      <c r="A24" s="339"/>
      <c r="B24" s="343">
        <v>23</v>
      </c>
      <c r="C24" s="344" t="s">
        <v>1369</v>
      </c>
      <c r="D24" s="345" t="s">
        <v>1483</v>
      </c>
      <c r="E24" s="344" t="s">
        <v>1422</v>
      </c>
      <c r="F24" s="346" t="s">
        <v>392</v>
      </c>
      <c r="G24" s="347">
        <v>367</v>
      </c>
      <c r="H24" s="348">
        <v>4380.0183999999999</v>
      </c>
      <c r="I24" s="348">
        <f t="shared" si="0"/>
        <v>1607466.7527999999</v>
      </c>
    </row>
    <row r="25" spans="1:9" x14ac:dyDescent="0.25">
      <c r="A25" s="339"/>
      <c r="B25" s="343">
        <v>24</v>
      </c>
      <c r="C25" s="344" t="s">
        <v>1350</v>
      </c>
      <c r="D25" s="345" t="s">
        <v>1406</v>
      </c>
      <c r="E25" s="344" t="s">
        <v>1476</v>
      </c>
      <c r="F25" s="346" t="s">
        <v>393</v>
      </c>
      <c r="G25" s="347">
        <v>292</v>
      </c>
      <c r="H25" s="348">
        <v>40674.930399999997</v>
      </c>
      <c r="I25" s="348">
        <f t="shared" si="0"/>
        <v>11877079.6768</v>
      </c>
    </row>
    <row r="26" spans="1:9" x14ac:dyDescent="0.25">
      <c r="A26" s="339"/>
      <c r="B26" s="343">
        <v>25</v>
      </c>
      <c r="C26" s="344" t="s">
        <v>1351</v>
      </c>
      <c r="D26" s="345" t="s">
        <v>1407</v>
      </c>
      <c r="E26" s="344" t="s">
        <v>1477</v>
      </c>
      <c r="F26" s="346" t="s">
        <v>30</v>
      </c>
      <c r="G26" s="347">
        <v>1878</v>
      </c>
      <c r="H26" s="348">
        <v>6909.2067999999999</v>
      </c>
      <c r="I26" s="348">
        <f t="shared" si="0"/>
        <v>12975490.3704</v>
      </c>
    </row>
    <row r="27" spans="1:9" x14ac:dyDescent="0.25">
      <c r="A27" s="339"/>
      <c r="B27" s="343">
        <v>26</v>
      </c>
      <c r="C27" s="344" t="s">
        <v>1355</v>
      </c>
      <c r="D27" s="345" t="s">
        <v>1408</v>
      </c>
      <c r="E27" s="344" t="s">
        <v>1478</v>
      </c>
      <c r="F27" s="346" t="s">
        <v>394</v>
      </c>
      <c r="G27" s="347">
        <v>3292</v>
      </c>
      <c r="H27" s="348">
        <v>5742.0806000000002</v>
      </c>
      <c r="I27" s="348">
        <f t="shared" si="0"/>
        <v>18902929.335200001</v>
      </c>
    </row>
    <row r="28" spans="1:9" x14ac:dyDescent="0.25">
      <c r="A28" s="339"/>
      <c r="B28" s="343">
        <v>27</v>
      </c>
      <c r="C28" s="344" t="s">
        <v>1347</v>
      </c>
      <c r="D28" s="345" t="s">
        <v>1416</v>
      </c>
      <c r="E28" s="344" t="s">
        <v>1479</v>
      </c>
      <c r="F28" s="346" t="s">
        <v>395</v>
      </c>
      <c r="G28" s="347">
        <v>7896</v>
      </c>
      <c r="H28" s="348">
        <v>481.35739999999998</v>
      </c>
      <c r="I28" s="348">
        <f t="shared" si="0"/>
        <v>3800798.0304</v>
      </c>
    </row>
    <row r="29" spans="1:9" x14ac:dyDescent="0.25">
      <c r="A29" s="339"/>
      <c r="B29" s="343">
        <v>28</v>
      </c>
      <c r="C29" s="344" t="s">
        <v>1370</v>
      </c>
      <c r="D29" s="345" t="s">
        <v>1484</v>
      </c>
      <c r="E29" s="344" t="s">
        <v>1480</v>
      </c>
      <c r="F29" s="346" t="s">
        <v>396</v>
      </c>
      <c r="G29" s="347">
        <v>576</v>
      </c>
      <c r="H29" s="348">
        <v>1717.8912</v>
      </c>
      <c r="I29" s="348">
        <f t="shared" si="0"/>
        <v>989505.33120000002</v>
      </c>
    </row>
    <row r="30" spans="1:9" x14ac:dyDescent="0.25">
      <c r="A30" s="339"/>
      <c r="B30" s="343">
        <v>29</v>
      </c>
      <c r="C30" s="344" t="s">
        <v>1348</v>
      </c>
      <c r="D30" s="345" t="s">
        <v>1409</v>
      </c>
      <c r="E30" s="344" t="s">
        <v>1482</v>
      </c>
      <c r="F30" s="346" t="s">
        <v>397</v>
      </c>
      <c r="G30" s="347">
        <v>1294</v>
      </c>
      <c r="H30" s="348">
        <v>1717.8912</v>
      </c>
      <c r="I30" s="348">
        <f t="shared" si="0"/>
        <v>2222951.2127999999</v>
      </c>
    </row>
    <row r="31" spans="1:9" x14ac:dyDescent="0.25">
      <c r="A31" s="339">
        <v>1042</v>
      </c>
      <c r="B31" s="343">
        <v>30</v>
      </c>
      <c r="C31" s="344" t="s">
        <v>1353</v>
      </c>
      <c r="D31" s="345" t="s">
        <v>1470</v>
      </c>
      <c r="E31" s="344" t="s">
        <v>1420</v>
      </c>
      <c r="F31" s="346" t="s">
        <v>960</v>
      </c>
      <c r="G31" s="347">
        <v>1</v>
      </c>
      <c r="H31" s="348">
        <v>184252.85819999999</v>
      </c>
      <c r="I31" s="348">
        <f t="shared" si="0"/>
        <v>184252.85819999999</v>
      </c>
    </row>
    <row r="32" spans="1:9" x14ac:dyDescent="0.25">
      <c r="A32" s="339"/>
      <c r="B32" s="343">
        <v>31</v>
      </c>
      <c r="C32" s="344" t="s">
        <v>1353</v>
      </c>
      <c r="D32" s="345" t="s">
        <v>1473</v>
      </c>
      <c r="E32" s="344" t="s">
        <v>1420</v>
      </c>
      <c r="F32" s="346" t="s">
        <v>961</v>
      </c>
      <c r="G32" s="347">
        <v>59</v>
      </c>
      <c r="H32" s="348">
        <v>59914.559000000001</v>
      </c>
      <c r="I32" s="348">
        <f t="shared" si="0"/>
        <v>3534958.9810000001</v>
      </c>
    </row>
    <row r="33" spans="1:9" x14ac:dyDescent="0.25">
      <c r="A33" s="339">
        <v>1042</v>
      </c>
      <c r="B33" s="343">
        <v>32</v>
      </c>
      <c r="C33" s="344" t="s">
        <v>1352</v>
      </c>
      <c r="D33" s="345" t="s">
        <v>1472</v>
      </c>
      <c r="E33" s="344" t="s">
        <v>1420</v>
      </c>
      <c r="F33" s="346" t="s">
        <v>962</v>
      </c>
      <c r="G33" s="347">
        <v>2</v>
      </c>
      <c r="H33" s="348">
        <v>125795.5638</v>
      </c>
      <c r="I33" s="348">
        <f t="shared" si="0"/>
        <v>251591.12760000001</v>
      </c>
    </row>
    <row r="34" spans="1:9" ht="31.5" x14ac:dyDescent="0.25">
      <c r="A34" s="339" t="s">
        <v>1580</v>
      </c>
      <c r="B34" s="343">
        <v>33</v>
      </c>
      <c r="C34" s="344" t="s">
        <v>1352</v>
      </c>
      <c r="D34" s="345" t="s">
        <v>1106</v>
      </c>
      <c r="E34" s="344" t="s">
        <v>1471</v>
      </c>
      <c r="F34" s="346" t="s">
        <v>1507</v>
      </c>
      <c r="G34" s="347">
        <v>1</v>
      </c>
      <c r="H34" s="348">
        <v>7835.2</v>
      </c>
      <c r="I34" s="348">
        <f t="shared" si="0"/>
        <v>7835.2</v>
      </c>
    </row>
    <row r="35" spans="1:9" x14ac:dyDescent="0.25">
      <c r="A35" s="339"/>
      <c r="B35" s="343">
        <v>34</v>
      </c>
      <c r="C35" s="344" t="s">
        <v>1352</v>
      </c>
      <c r="D35" s="345" t="s">
        <v>1470</v>
      </c>
      <c r="E35" s="344" t="s">
        <v>1471</v>
      </c>
      <c r="F35" s="346" t="s">
        <v>1508</v>
      </c>
      <c r="G35" s="347">
        <v>1</v>
      </c>
      <c r="H35" s="348">
        <v>7836.2</v>
      </c>
      <c r="I35" s="348">
        <f t="shared" ref="I35" si="1">H35*G35</f>
        <v>7836.2</v>
      </c>
    </row>
    <row r="36" spans="1:9" ht="31.5" x14ac:dyDescent="0.25">
      <c r="A36" s="339"/>
      <c r="B36" s="343">
        <v>35</v>
      </c>
      <c r="C36" s="344" t="s">
        <v>1354</v>
      </c>
      <c r="D36" s="345" t="s">
        <v>1106</v>
      </c>
      <c r="E36" s="344" t="s">
        <v>1471</v>
      </c>
      <c r="F36" s="346" t="s">
        <v>815</v>
      </c>
      <c r="G36" s="347">
        <v>1</v>
      </c>
      <c r="H36" s="348">
        <v>12385.28</v>
      </c>
      <c r="I36" s="348">
        <f t="shared" si="0"/>
        <v>12385.28</v>
      </c>
    </row>
    <row r="37" spans="1:9" x14ac:dyDescent="0.25">
      <c r="A37" s="339" t="s">
        <v>1581</v>
      </c>
      <c r="B37" s="343">
        <v>36</v>
      </c>
      <c r="C37" s="344" t="s">
        <v>1356</v>
      </c>
      <c r="D37" s="345" t="s">
        <v>274</v>
      </c>
      <c r="E37" s="344" t="s">
        <v>1577</v>
      </c>
      <c r="F37" s="346" t="s">
        <v>817</v>
      </c>
      <c r="G37" s="347">
        <v>1</v>
      </c>
      <c r="H37" s="348">
        <v>56050</v>
      </c>
      <c r="I37" s="348">
        <f t="shared" si="0"/>
        <v>56050</v>
      </c>
    </row>
    <row r="38" spans="1:9" x14ac:dyDescent="0.25">
      <c r="A38" s="339">
        <v>1215</v>
      </c>
      <c r="B38" s="343">
        <v>37</v>
      </c>
      <c r="C38" s="344" t="s">
        <v>1364</v>
      </c>
      <c r="D38" s="345" t="s">
        <v>1485</v>
      </c>
      <c r="E38" s="344" t="s">
        <v>1489</v>
      </c>
      <c r="F38" s="346" t="s">
        <v>1673</v>
      </c>
      <c r="G38" s="347">
        <v>388</v>
      </c>
      <c r="H38" s="348">
        <v>40402.197</v>
      </c>
      <c r="I38" s="348">
        <f t="shared" si="0"/>
        <v>15676052.436000001</v>
      </c>
    </row>
    <row r="39" spans="1:9" x14ac:dyDescent="0.25">
      <c r="A39" s="339">
        <v>1110</v>
      </c>
      <c r="B39" s="343">
        <v>38</v>
      </c>
      <c r="C39" s="344" t="s">
        <v>1599</v>
      </c>
      <c r="D39" s="345" t="s">
        <v>358</v>
      </c>
      <c r="E39" s="344" t="s">
        <v>1490</v>
      </c>
      <c r="F39" s="346" t="s">
        <v>778</v>
      </c>
      <c r="G39" s="347">
        <v>112</v>
      </c>
      <c r="H39" s="348">
        <v>28231.5</v>
      </c>
      <c r="I39" s="348">
        <f t="shared" si="0"/>
        <v>3161928</v>
      </c>
    </row>
    <row r="40" spans="1:9" x14ac:dyDescent="0.25">
      <c r="A40" s="339"/>
      <c r="B40" s="343">
        <v>39</v>
      </c>
      <c r="C40" s="344" t="s">
        <v>1365</v>
      </c>
      <c r="D40" s="345" t="s">
        <v>1456</v>
      </c>
      <c r="E40" s="344" t="s">
        <v>1490</v>
      </c>
      <c r="F40" s="346" t="s">
        <v>1669</v>
      </c>
      <c r="G40" s="347">
        <v>2418</v>
      </c>
      <c r="H40" s="348">
        <v>6478.2</v>
      </c>
      <c r="I40" s="348">
        <f t="shared" si="0"/>
        <v>15664287.6</v>
      </c>
    </row>
    <row r="41" spans="1:9" x14ac:dyDescent="0.25">
      <c r="A41" s="339"/>
      <c r="B41" s="343">
        <v>40</v>
      </c>
      <c r="C41" s="344" t="s">
        <v>1600</v>
      </c>
      <c r="D41" s="345" t="s">
        <v>1491</v>
      </c>
      <c r="E41" s="344" t="s">
        <v>1490</v>
      </c>
      <c r="F41" s="346" t="s">
        <v>935</v>
      </c>
      <c r="G41" s="347">
        <v>18</v>
      </c>
      <c r="H41" s="348">
        <v>85255</v>
      </c>
      <c r="I41" s="348">
        <f t="shared" si="0"/>
        <v>1534590</v>
      </c>
    </row>
    <row r="42" spans="1:9" x14ac:dyDescent="0.25">
      <c r="A42" s="339"/>
      <c r="B42" s="343">
        <v>41</v>
      </c>
      <c r="C42" s="344" t="s">
        <v>1371</v>
      </c>
      <c r="D42" s="345" t="s">
        <v>1609</v>
      </c>
      <c r="E42" s="344" t="s">
        <v>1490</v>
      </c>
      <c r="F42" s="346" t="s">
        <v>1670</v>
      </c>
      <c r="G42" s="347">
        <v>812</v>
      </c>
      <c r="H42" s="348">
        <v>19883</v>
      </c>
      <c r="I42" s="348">
        <f t="shared" si="0"/>
        <v>16144996</v>
      </c>
    </row>
    <row r="43" spans="1:9" x14ac:dyDescent="0.25">
      <c r="A43" s="339">
        <v>1216</v>
      </c>
      <c r="B43" s="343">
        <v>42</v>
      </c>
      <c r="C43" s="344" t="s">
        <v>1371</v>
      </c>
      <c r="D43" s="345" t="s">
        <v>1609</v>
      </c>
      <c r="E43" s="344" t="s">
        <v>1489</v>
      </c>
      <c r="F43" s="346" t="s">
        <v>1610</v>
      </c>
      <c r="G43" s="347">
        <v>1595</v>
      </c>
      <c r="H43" s="348">
        <v>28858.787999999997</v>
      </c>
      <c r="I43" s="348">
        <f t="shared" si="0"/>
        <v>46029766.859999992</v>
      </c>
    </row>
    <row r="44" spans="1:9" x14ac:dyDescent="0.25">
      <c r="A44" s="339"/>
      <c r="B44" s="343">
        <v>43</v>
      </c>
      <c r="C44" s="344" t="s">
        <v>1372</v>
      </c>
      <c r="D44" s="345" t="s">
        <v>1611</v>
      </c>
      <c r="E44" s="344" t="s">
        <v>1489</v>
      </c>
      <c r="F44" s="346" t="s">
        <v>1671</v>
      </c>
      <c r="G44" s="347">
        <v>2371</v>
      </c>
      <c r="H44" s="348">
        <v>9956.25</v>
      </c>
      <c r="I44" s="348">
        <f t="shared" si="0"/>
        <v>23606268.75</v>
      </c>
    </row>
    <row r="45" spans="1:9" x14ac:dyDescent="0.25">
      <c r="A45" s="339">
        <v>1217</v>
      </c>
      <c r="B45" s="343">
        <v>44</v>
      </c>
      <c r="C45" s="344" t="s">
        <v>1373</v>
      </c>
      <c r="D45" s="345" t="s">
        <v>1492</v>
      </c>
      <c r="E45" s="344" t="s">
        <v>1489</v>
      </c>
      <c r="F45" s="346" t="s">
        <v>818</v>
      </c>
      <c r="G45" s="347">
        <v>3389</v>
      </c>
      <c r="H45" s="348">
        <v>8657.4240000000009</v>
      </c>
      <c r="I45" s="348">
        <f t="shared" si="0"/>
        <v>29340009.936000004</v>
      </c>
    </row>
    <row r="46" spans="1:9" x14ac:dyDescent="0.25">
      <c r="A46" s="339"/>
      <c r="B46" s="343">
        <v>45</v>
      </c>
      <c r="C46" s="344" t="s">
        <v>1496</v>
      </c>
      <c r="D46" s="345" t="s">
        <v>1493</v>
      </c>
      <c r="E46" s="344" t="s">
        <v>1489</v>
      </c>
      <c r="F46" s="346" t="s">
        <v>819</v>
      </c>
      <c r="G46" s="347">
        <v>598</v>
      </c>
      <c r="H46" s="348">
        <v>6493.0680000000002</v>
      </c>
      <c r="I46" s="348">
        <f t="shared" si="0"/>
        <v>3882854.6640000003</v>
      </c>
    </row>
    <row r="47" spans="1:9" x14ac:dyDescent="0.25">
      <c r="A47" s="339">
        <v>1123</v>
      </c>
      <c r="B47" s="343">
        <v>46</v>
      </c>
      <c r="C47" s="344" t="s">
        <v>1361</v>
      </c>
      <c r="D47" s="345" t="s">
        <v>1497</v>
      </c>
      <c r="E47" s="344" t="s">
        <v>1499</v>
      </c>
      <c r="F47" s="346" t="s">
        <v>1672</v>
      </c>
      <c r="G47" s="347">
        <v>54</v>
      </c>
      <c r="H47" s="348">
        <v>1105.6600000000001</v>
      </c>
      <c r="I47" s="348">
        <f t="shared" si="0"/>
        <v>59705.640000000007</v>
      </c>
    </row>
    <row r="48" spans="1:9" x14ac:dyDescent="0.25">
      <c r="A48" s="339"/>
      <c r="B48" s="343">
        <v>47</v>
      </c>
      <c r="C48" s="344" t="s">
        <v>1349</v>
      </c>
      <c r="D48" s="345" t="s">
        <v>1413</v>
      </c>
      <c r="E48" s="344" t="s">
        <v>1430</v>
      </c>
      <c r="F48" s="346" t="s">
        <v>821</v>
      </c>
      <c r="G48" s="347">
        <v>290</v>
      </c>
      <c r="H48" s="348">
        <v>23010</v>
      </c>
      <c r="I48" s="348">
        <f t="shared" si="0"/>
        <v>6672900</v>
      </c>
    </row>
    <row r="49" spans="1:9" x14ac:dyDescent="0.25">
      <c r="A49" s="339"/>
      <c r="B49" s="343">
        <v>48</v>
      </c>
      <c r="C49" s="344" t="s">
        <v>1360</v>
      </c>
      <c r="D49" s="345" t="s">
        <v>1498</v>
      </c>
      <c r="E49" s="344" t="s">
        <v>1430</v>
      </c>
      <c r="F49" s="346" t="s">
        <v>1668</v>
      </c>
      <c r="G49" s="347">
        <v>14</v>
      </c>
      <c r="H49" s="348">
        <v>230.1</v>
      </c>
      <c r="I49" s="348">
        <f t="shared" si="0"/>
        <v>3221.4</v>
      </c>
    </row>
    <row r="50" spans="1:9" x14ac:dyDescent="0.25">
      <c r="A50" s="339">
        <v>1045</v>
      </c>
      <c r="B50" s="343">
        <v>49</v>
      </c>
      <c r="C50" s="344" t="s">
        <v>1514</v>
      </c>
      <c r="D50" s="345" t="s">
        <v>1612</v>
      </c>
      <c r="E50" s="344" t="s">
        <v>1420</v>
      </c>
      <c r="F50" s="346" t="s">
        <v>965</v>
      </c>
      <c r="G50" s="347">
        <v>184</v>
      </c>
      <c r="H50" s="348">
        <v>767</v>
      </c>
      <c r="I50" s="348">
        <f t="shared" si="0"/>
        <v>141128</v>
      </c>
    </row>
    <row r="51" spans="1:9" ht="31.5" x14ac:dyDescent="0.25">
      <c r="A51" s="339"/>
      <c r="B51" s="343">
        <v>50</v>
      </c>
      <c r="C51" s="344" t="s">
        <v>1514</v>
      </c>
      <c r="D51" s="345" t="s">
        <v>1612</v>
      </c>
      <c r="E51" s="344" t="s">
        <v>1420</v>
      </c>
      <c r="F51" s="346" t="s">
        <v>966</v>
      </c>
      <c r="G51" s="347">
        <v>138</v>
      </c>
      <c r="H51" s="348">
        <v>10738</v>
      </c>
      <c r="I51" s="348">
        <f t="shared" si="0"/>
        <v>1481844</v>
      </c>
    </row>
    <row r="52" spans="1:9" x14ac:dyDescent="0.25">
      <c r="A52" s="339"/>
      <c r="B52" s="343">
        <v>51</v>
      </c>
      <c r="C52" s="344" t="s">
        <v>1514</v>
      </c>
      <c r="D52" s="345" t="s">
        <v>1612</v>
      </c>
      <c r="E52" s="344" t="s">
        <v>1420</v>
      </c>
      <c r="F52" s="346" t="s">
        <v>1341</v>
      </c>
      <c r="G52" s="347">
        <v>4602</v>
      </c>
      <c r="H52" s="348">
        <v>55.46</v>
      </c>
      <c r="I52" s="348">
        <f t="shared" si="0"/>
        <v>255226.92</v>
      </c>
    </row>
    <row r="53" spans="1:9" x14ac:dyDescent="0.25">
      <c r="A53" s="339"/>
      <c r="B53" s="343">
        <v>52</v>
      </c>
      <c r="C53" s="344" t="s">
        <v>1514</v>
      </c>
      <c r="D53" s="345" t="s">
        <v>1612</v>
      </c>
      <c r="E53" s="344" t="s">
        <v>1420</v>
      </c>
      <c r="F53" s="346" t="s">
        <v>968</v>
      </c>
      <c r="G53" s="347">
        <v>187</v>
      </c>
      <c r="H53" s="348">
        <v>1534</v>
      </c>
      <c r="I53" s="348">
        <f t="shared" si="0"/>
        <v>286858</v>
      </c>
    </row>
    <row r="54" spans="1:9" x14ac:dyDescent="0.25">
      <c r="A54" s="339"/>
      <c r="B54" s="343">
        <v>53</v>
      </c>
      <c r="C54" s="344" t="s">
        <v>1514</v>
      </c>
      <c r="D54" s="345" t="s">
        <v>1612</v>
      </c>
      <c r="E54" s="344" t="s">
        <v>1420</v>
      </c>
      <c r="F54" s="346" t="s">
        <v>114</v>
      </c>
      <c r="G54" s="347">
        <v>2550</v>
      </c>
      <c r="H54" s="348">
        <v>33.04</v>
      </c>
      <c r="I54" s="348">
        <f t="shared" si="0"/>
        <v>84252</v>
      </c>
    </row>
    <row r="55" spans="1:9" x14ac:dyDescent="0.25">
      <c r="A55" s="339"/>
      <c r="B55" s="343">
        <v>54</v>
      </c>
      <c r="C55" s="344" t="s">
        <v>1514</v>
      </c>
      <c r="D55" s="345" t="s">
        <v>1612</v>
      </c>
      <c r="E55" s="344" t="s">
        <v>1420</v>
      </c>
      <c r="F55" s="346" t="s">
        <v>969</v>
      </c>
      <c r="G55" s="347">
        <v>1756</v>
      </c>
      <c r="H55" s="348">
        <v>53.1</v>
      </c>
      <c r="I55" s="348">
        <f t="shared" si="0"/>
        <v>93243.6</v>
      </c>
    </row>
    <row r="56" spans="1:9" x14ac:dyDescent="0.25">
      <c r="A56" s="339"/>
      <c r="B56" s="343">
        <v>55</v>
      </c>
      <c r="C56" s="344" t="s">
        <v>1514</v>
      </c>
      <c r="D56" s="345" t="s">
        <v>1612</v>
      </c>
      <c r="E56" s="344" t="s">
        <v>1420</v>
      </c>
      <c r="F56" s="346" t="s">
        <v>1018</v>
      </c>
      <c r="G56" s="347">
        <v>2258</v>
      </c>
      <c r="H56" s="348">
        <v>3.54</v>
      </c>
      <c r="I56" s="348">
        <f t="shared" si="0"/>
        <v>7993.32</v>
      </c>
    </row>
    <row r="57" spans="1:9" x14ac:dyDescent="0.25">
      <c r="A57" s="339"/>
      <c r="B57" s="343">
        <v>56</v>
      </c>
      <c r="C57" s="344" t="s">
        <v>1514</v>
      </c>
      <c r="D57" s="345" t="s">
        <v>1612</v>
      </c>
      <c r="E57" s="344" t="s">
        <v>1420</v>
      </c>
      <c r="F57" s="346" t="s">
        <v>1651</v>
      </c>
      <c r="G57" s="347">
        <v>49853</v>
      </c>
      <c r="H57" s="348">
        <v>4.72</v>
      </c>
      <c r="I57" s="348">
        <f t="shared" si="0"/>
        <v>235306.15999999997</v>
      </c>
    </row>
    <row r="58" spans="1:9" x14ac:dyDescent="0.25">
      <c r="A58" s="339">
        <v>1045</v>
      </c>
      <c r="B58" s="343">
        <v>57</v>
      </c>
      <c r="C58" s="344" t="s">
        <v>1514</v>
      </c>
      <c r="D58" s="345" t="s">
        <v>1612</v>
      </c>
      <c r="E58" s="344" t="s">
        <v>1420</v>
      </c>
      <c r="F58" s="346" t="s">
        <v>134</v>
      </c>
      <c r="G58" s="347">
        <v>53878</v>
      </c>
      <c r="H58" s="348">
        <v>233.64</v>
      </c>
      <c r="I58" s="348">
        <f t="shared" si="0"/>
        <v>12588055.92</v>
      </c>
    </row>
    <row r="59" spans="1:9" x14ac:dyDescent="0.25">
      <c r="A59" s="339"/>
      <c r="B59" s="343">
        <v>58</v>
      </c>
      <c r="C59" s="344" t="s">
        <v>1514</v>
      </c>
      <c r="D59" s="345" t="s">
        <v>1612</v>
      </c>
      <c r="E59" s="344" t="s">
        <v>1420</v>
      </c>
      <c r="F59" s="346" t="s">
        <v>136</v>
      </c>
      <c r="G59" s="347">
        <v>1203</v>
      </c>
      <c r="H59" s="348">
        <v>119.18</v>
      </c>
      <c r="I59" s="348">
        <f t="shared" si="0"/>
        <v>143373.54</v>
      </c>
    </row>
    <row r="60" spans="1:9" x14ac:dyDescent="0.25">
      <c r="A60" s="339"/>
      <c r="B60" s="343">
        <v>59</v>
      </c>
      <c r="C60" s="344" t="s">
        <v>1514</v>
      </c>
      <c r="D60" s="345" t="s">
        <v>1612</v>
      </c>
      <c r="E60" s="344" t="s">
        <v>1420</v>
      </c>
      <c r="F60" s="346" t="s">
        <v>974</v>
      </c>
      <c r="G60" s="347">
        <v>481</v>
      </c>
      <c r="H60" s="348">
        <v>370.52</v>
      </c>
      <c r="I60" s="348">
        <f t="shared" si="0"/>
        <v>178220.12</v>
      </c>
    </row>
    <row r="61" spans="1:9" x14ac:dyDescent="0.25">
      <c r="A61" s="339"/>
      <c r="B61" s="343">
        <v>60</v>
      </c>
      <c r="C61" s="344" t="s">
        <v>1514</v>
      </c>
      <c r="D61" s="345" t="s">
        <v>1612</v>
      </c>
      <c r="E61" s="344" t="s">
        <v>1420</v>
      </c>
      <c r="F61" s="346" t="s">
        <v>140</v>
      </c>
      <c r="G61" s="347">
        <v>481</v>
      </c>
      <c r="H61" s="348">
        <v>66.08</v>
      </c>
      <c r="I61" s="348">
        <f t="shared" si="0"/>
        <v>31784.48</v>
      </c>
    </row>
    <row r="62" spans="1:9" x14ac:dyDescent="0.25">
      <c r="A62" s="339"/>
      <c r="B62" s="343">
        <v>61</v>
      </c>
      <c r="C62" s="344" t="s">
        <v>1514</v>
      </c>
      <c r="D62" s="345" t="s">
        <v>1612</v>
      </c>
      <c r="E62" s="344" t="s">
        <v>1420</v>
      </c>
      <c r="F62" s="346" t="s">
        <v>142</v>
      </c>
      <c r="G62" s="347">
        <v>962</v>
      </c>
      <c r="H62" s="348">
        <v>81.42</v>
      </c>
      <c r="I62" s="348">
        <f t="shared" si="0"/>
        <v>78326.040000000008</v>
      </c>
    </row>
    <row r="63" spans="1:9" x14ac:dyDescent="0.25">
      <c r="A63" s="339"/>
      <c r="B63" s="343">
        <v>62</v>
      </c>
      <c r="C63" s="344" t="s">
        <v>1514</v>
      </c>
      <c r="D63" s="345" t="s">
        <v>1612</v>
      </c>
      <c r="E63" s="344" t="s">
        <v>1420</v>
      </c>
      <c r="F63" s="346" t="s">
        <v>144</v>
      </c>
      <c r="G63" s="347">
        <v>1203</v>
      </c>
      <c r="H63" s="348">
        <v>31.86</v>
      </c>
      <c r="I63" s="348">
        <f t="shared" si="0"/>
        <v>38327.58</v>
      </c>
    </row>
    <row r="64" spans="1:9" x14ac:dyDescent="0.25">
      <c r="A64" s="339"/>
      <c r="B64" s="343">
        <v>63</v>
      </c>
      <c r="C64" s="344" t="s">
        <v>1514</v>
      </c>
      <c r="D64" s="345" t="s">
        <v>1612</v>
      </c>
      <c r="E64" s="344" t="s">
        <v>1420</v>
      </c>
      <c r="F64" s="346" t="s">
        <v>975</v>
      </c>
      <c r="G64" s="347">
        <v>2406</v>
      </c>
      <c r="H64" s="348">
        <v>60.18</v>
      </c>
      <c r="I64" s="348">
        <f t="shared" ref="I64:I124" si="2">H64*G64</f>
        <v>144793.07999999999</v>
      </c>
    </row>
    <row r="65" spans="1:9" x14ac:dyDescent="0.25">
      <c r="A65" s="339">
        <v>1046</v>
      </c>
      <c r="B65" s="343">
        <v>64</v>
      </c>
      <c r="C65" s="344" t="s">
        <v>1514</v>
      </c>
      <c r="D65" s="345" t="s">
        <v>1612</v>
      </c>
      <c r="E65" s="344" t="s">
        <v>1420</v>
      </c>
      <c r="F65" s="346" t="s">
        <v>149</v>
      </c>
      <c r="G65" s="347">
        <v>52</v>
      </c>
      <c r="H65" s="348">
        <v>79.06</v>
      </c>
      <c r="I65" s="348">
        <f t="shared" si="2"/>
        <v>4111.12</v>
      </c>
    </row>
    <row r="66" spans="1:9" x14ac:dyDescent="0.25">
      <c r="A66" s="339"/>
      <c r="B66" s="343">
        <v>65</v>
      </c>
      <c r="C66" s="344" t="s">
        <v>1514</v>
      </c>
      <c r="D66" s="345" t="s">
        <v>1612</v>
      </c>
      <c r="E66" s="344" t="s">
        <v>1420</v>
      </c>
      <c r="F66" s="346" t="s">
        <v>151</v>
      </c>
      <c r="G66" s="347">
        <v>55</v>
      </c>
      <c r="H66" s="348">
        <v>76.7</v>
      </c>
      <c r="I66" s="348">
        <f t="shared" si="2"/>
        <v>4218.5</v>
      </c>
    </row>
    <row r="67" spans="1:9" x14ac:dyDescent="0.25">
      <c r="A67" s="339"/>
      <c r="B67" s="343">
        <v>66</v>
      </c>
      <c r="C67" s="344" t="s">
        <v>1514</v>
      </c>
      <c r="D67" s="345" t="s">
        <v>1612</v>
      </c>
      <c r="E67" s="344" t="s">
        <v>1420</v>
      </c>
      <c r="F67" s="346" t="s">
        <v>1342</v>
      </c>
      <c r="G67" s="347">
        <v>1200</v>
      </c>
      <c r="H67" s="348">
        <v>55.46</v>
      </c>
      <c r="I67" s="348">
        <f t="shared" si="2"/>
        <v>66552</v>
      </c>
    </row>
    <row r="68" spans="1:9" x14ac:dyDescent="0.25">
      <c r="A68" s="339"/>
      <c r="B68" s="343">
        <v>67</v>
      </c>
      <c r="C68" s="344" t="s">
        <v>1514</v>
      </c>
      <c r="D68" s="345" t="s">
        <v>1612</v>
      </c>
      <c r="E68" s="344" t="s">
        <v>1420</v>
      </c>
      <c r="F68" s="346" t="s">
        <v>152</v>
      </c>
      <c r="G68" s="347">
        <v>111</v>
      </c>
      <c r="H68" s="348">
        <v>10738</v>
      </c>
      <c r="I68" s="348">
        <f t="shared" si="2"/>
        <v>1191918</v>
      </c>
    </row>
    <row r="69" spans="1:9" x14ac:dyDescent="0.25">
      <c r="A69" s="339"/>
      <c r="B69" s="343">
        <v>68</v>
      </c>
      <c r="C69" s="344" t="s">
        <v>1514</v>
      </c>
      <c r="D69" s="345" t="s">
        <v>1612</v>
      </c>
      <c r="E69" s="344" t="s">
        <v>1420</v>
      </c>
      <c r="F69" s="346" t="s">
        <v>976</v>
      </c>
      <c r="G69" s="347">
        <v>293</v>
      </c>
      <c r="H69" s="348">
        <v>94.4</v>
      </c>
      <c r="I69" s="348">
        <f t="shared" si="2"/>
        <v>27659.200000000001</v>
      </c>
    </row>
    <row r="70" spans="1:9" x14ac:dyDescent="0.25">
      <c r="A70" s="339"/>
      <c r="B70" s="343">
        <v>69</v>
      </c>
      <c r="C70" s="344" t="s">
        <v>1514</v>
      </c>
      <c r="D70" s="345" t="s">
        <v>1612</v>
      </c>
      <c r="E70" s="344" t="s">
        <v>1420</v>
      </c>
      <c r="F70" s="346" t="s">
        <v>162</v>
      </c>
      <c r="G70" s="347">
        <v>357</v>
      </c>
      <c r="H70" s="348">
        <v>81.42</v>
      </c>
      <c r="I70" s="348">
        <f t="shared" si="2"/>
        <v>29066.940000000002</v>
      </c>
    </row>
    <row r="71" spans="1:9" x14ac:dyDescent="0.25">
      <c r="A71" s="339"/>
      <c r="B71" s="343">
        <v>70</v>
      </c>
      <c r="C71" s="344" t="s">
        <v>1514</v>
      </c>
      <c r="D71" s="345" t="s">
        <v>1612</v>
      </c>
      <c r="E71" s="344" t="s">
        <v>1420</v>
      </c>
      <c r="F71" s="346" t="s">
        <v>164</v>
      </c>
      <c r="G71" s="347">
        <v>276</v>
      </c>
      <c r="H71" s="348">
        <v>14.16</v>
      </c>
      <c r="I71" s="348">
        <f t="shared" si="2"/>
        <v>3908.16</v>
      </c>
    </row>
    <row r="72" spans="1:9" x14ac:dyDescent="0.25">
      <c r="A72" s="339"/>
      <c r="B72" s="343">
        <v>71</v>
      </c>
      <c r="C72" s="344" t="s">
        <v>1514</v>
      </c>
      <c r="D72" s="345" t="s">
        <v>1612</v>
      </c>
      <c r="E72" s="344" t="s">
        <v>1420</v>
      </c>
      <c r="F72" s="346" t="s">
        <v>1652</v>
      </c>
      <c r="G72" s="347">
        <v>25186</v>
      </c>
      <c r="H72" s="348">
        <v>3.54</v>
      </c>
      <c r="I72" s="348">
        <f t="shared" si="2"/>
        <v>89158.44</v>
      </c>
    </row>
    <row r="73" spans="1:9" x14ac:dyDescent="0.25">
      <c r="A73" s="339"/>
      <c r="B73" s="343">
        <v>72</v>
      </c>
      <c r="C73" s="344" t="s">
        <v>1514</v>
      </c>
      <c r="D73" s="345" t="s">
        <v>1612</v>
      </c>
      <c r="E73" s="344" t="s">
        <v>1420</v>
      </c>
      <c r="F73" s="346" t="s">
        <v>172</v>
      </c>
      <c r="G73" s="347">
        <v>23711</v>
      </c>
      <c r="H73" s="348">
        <v>4.72</v>
      </c>
      <c r="I73" s="348">
        <f t="shared" si="2"/>
        <v>111915.92</v>
      </c>
    </row>
    <row r="74" spans="1:9" x14ac:dyDescent="0.25">
      <c r="A74" s="339">
        <v>1046</v>
      </c>
      <c r="B74" s="343">
        <v>73</v>
      </c>
      <c r="C74" s="344" t="s">
        <v>1514</v>
      </c>
      <c r="D74" s="345" t="s">
        <v>1612</v>
      </c>
      <c r="E74" s="344" t="s">
        <v>1420</v>
      </c>
      <c r="F74" s="346" t="s">
        <v>174</v>
      </c>
      <c r="G74" s="347">
        <v>862</v>
      </c>
      <c r="H74" s="348">
        <v>233.64</v>
      </c>
      <c r="I74" s="348">
        <f t="shared" si="2"/>
        <v>201397.68</v>
      </c>
    </row>
    <row r="75" spans="1:9" x14ac:dyDescent="0.25">
      <c r="A75" s="339"/>
      <c r="B75" s="343">
        <v>74</v>
      </c>
      <c r="C75" s="344" t="s">
        <v>1514</v>
      </c>
      <c r="D75" s="345" t="s">
        <v>1612</v>
      </c>
      <c r="E75" s="344" t="s">
        <v>1420</v>
      </c>
      <c r="F75" s="346" t="s">
        <v>979</v>
      </c>
      <c r="G75" s="347">
        <v>446</v>
      </c>
      <c r="H75" s="348">
        <v>119.18</v>
      </c>
      <c r="I75" s="348">
        <f t="shared" si="2"/>
        <v>53154.280000000006</v>
      </c>
    </row>
    <row r="76" spans="1:9" x14ac:dyDescent="0.25">
      <c r="A76" s="339"/>
      <c r="B76" s="343">
        <v>75</v>
      </c>
      <c r="C76" s="344" t="s">
        <v>1514</v>
      </c>
      <c r="D76" s="345" t="s">
        <v>1612</v>
      </c>
      <c r="E76" s="344" t="s">
        <v>1420</v>
      </c>
      <c r="F76" s="346" t="s">
        <v>178</v>
      </c>
      <c r="G76" s="347">
        <v>269</v>
      </c>
      <c r="H76" s="348">
        <v>370.52</v>
      </c>
      <c r="I76" s="348">
        <f t="shared" si="2"/>
        <v>99669.87999999999</v>
      </c>
    </row>
    <row r="77" spans="1:9" x14ac:dyDescent="0.25">
      <c r="A77" s="339"/>
      <c r="B77" s="343">
        <v>76</v>
      </c>
      <c r="C77" s="344" t="s">
        <v>1514</v>
      </c>
      <c r="D77" s="345" t="s">
        <v>1612</v>
      </c>
      <c r="E77" s="344" t="s">
        <v>1420</v>
      </c>
      <c r="F77" s="346" t="s">
        <v>980</v>
      </c>
      <c r="G77" s="347">
        <v>373</v>
      </c>
      <c r="H77" s="348">
        <v>66.08</v>
      </c>
      <c r="I77" s="348">
        <f t="shared" si="2"/>
        <v>24647.84</v>
      </c>
    </row>
    <row r="78" spans="1:9" x14ac:dyDescent="0.25">
      <c r="A78" s="339"/>
      <c r="B78" s="343">
        <v>77</v>
      </c>
      <c r="C78" s="344" t="s">
        <v>1514</v>
      </c>
      <c r="D78" s="345" t="s">
        <v>1612</v>
      </c>
      <c r="E78" s="344" t="s">
        <v>1420</v>
      </c>
      <c r="F78" s="346" t="s">
        <v>981</v>
      </c>
      <c r="G78" s="347">
        <v>826</v>
      </c>
      <c r="H78" s="348">
        <v>81.42</v>
      </c>
      <c r="I78" s="348">
        <f t="shared" si="2"/>
        <v>67252.92</v>
      </c>
    </row>
    <row r="79" spans="1:9" x14ac:dyDescent="0.25">
      <c r="A79" s="339"/>
      <c r="B79" s="343">
        <v>78</v>
      </c>
      <c r="C79" s="344" t="s">
        <v>1514</v>
      </c>
      <c r="D79" s="345" t="s">
        <v>1612</v>
      </c>
      <c r="E79" s="344" t="s">
        <v>1420</v>
      </c>
      <c r="F79" s="346" t="s">
        <v>982</v>
      </c>
      <c r="G79" s="347">
        <v>1711</v>
      </c>
      <c r="H79" s="348">
        <v>31.86</v>
      </c>
      <c r="I79" s="348">
        <f t="shared" si="2"/>
        <v>54512.46</v>
      </c>
    </row>
    <row r="80" spans="1:9" x14ac:dyDescent="0.25">
      <c r="A80" s="339">
        <v>2954</v>
      </c>
      <c r="B80" s="343">
        <v>79</v>
      </c>
      <c r="C80" s="344" t="s">
        <v>1514</v>
      </c>
      <c r="D80" s="345" t="s">
        <v>1612</v>
      </c>
      <c r="E80" s="344" t="s">
        <v>1420</v>
      </c>
      <c r="F80" s="346" t="s">
        <v>1010</v>
      </c>
      <c r="G80" s="347">
        <v>314</v>
      </c>
      <c r="H80" s="348">
        <v>31.86</v>
      </c>
      <c r="I80" s="348">
        <f t="shared" si="2"/>
        <v>10004.039999999999</v>
      </c>
    </row>
    <row r="81" spans="1:9" x14ac:dyDescent="0.25">
      <c r="A81" s="339"/>
      <c r="B81" s="343">
        <v>80</v>
      </c>
      <c r="C81" s="344" t="s">
        <v>1514</v>
      </c>
      <c r="D81" s="345" t="s">
        <v>1612</v>
      </c>
      <c r="E81" s="344" t="s">
        <v>1420</v>
      </c>
      <c r="F81" s="346" t="s">
        <v>189</v>
      </c>
      <c r="G81" s="347">
        <v>57</v>
      </c>
      <c r="H81" s="348">
        <v>119.18</v>
      </c>
      <c r="I81" s="348">
        <f t="shared" si="2"/>
        <v>6793.26</v>
      </c>
    </row>
    <row r="82" spans="1:9" x14ac:dyDescent="0.25">
      <c r="A82" s="339"/>
      <c r="B82" s="343">
        <v>81</v>
      </c>
      <c r="C82" s="344" t="s">
        <v>1514</v>
      </c>
      <c r="D82" s="345" t="s">
        <v>1612</v>
      </c>
      <c r="E82" s="344" t="s">
        <v>1420</v>
      </c>
      <c r="F82" s="346" t="s">
        <v>1011</v>
      </c>
      <c r="G82" s="347">
        <v>314</v>
      </c>
      <c r="H82" s="348">
        <v>81.42</v>
      </c>
      <c r="I82" s="348">
        <f t="shared" si="2"/>
        <v>25565.88</v>
      </c>
    </row>
    <row r="83" spans="1:9" x14ac:dyDescent="0.25">
      <c r="A83" s="339"/>
      <c r="B83" s="343">
        <v>82</v>
      </c>
      <c r="C83" s="344" t="s">
        <v>1514</v>
      </c>
      <c r="D83" s="345" t="s">
        <v>1612</v>
      </c>
      <c r="E83" s="344" t="s">
        <v>1420</v>
      </c>
      <c r="F83" s="346" t="s">
        <v>1012</v>
      </c>
      <c r="G83" s="347">
        <v>111</v>
      </c>
      <c r="H83" s="348">
        <v>14.16</v>
      </c>
      <c r="I83" s="348">
        <f t="shared" si="2"/>
        <v>1571.76</v>
      </c>
    </row>
    <row r="84" spans="1:9" x14ac:dyDescent="0.25">
      <c r="A84" s="339"/>
      <c r="B84" s="343">
        <v>83</v>
      </c>
      <c r="C84" s="344" t="s">
        <v>1514</v>
      </c>
      <c r="D84" s="345" t="s">
        <v>1612</v>
      </c>
      <c r="E84" s="344" t="s">
        <v>1420</v>
      </c>
      <c r="F84" s="346" t="s">
        <v>1013</v>
      </c>
      <c r="G84" s="347">
        <v>14</v>
      </c>
      <c r="H84" s="348">
        <v>33.04</v>
      </c>
      <c r="I84" s="348">
        <f t="shared" si="2"/>
        <v>462.56</v>
      </c>
    </row>
    <row r="85" spans="1:9" x14ac:dyDescent="0.25">
      <c r="A85" s="339"/>
      <c r="B85" s="343">
        <v>84</v>
      </c>
      <c r="C85" s="344" t="s">
        <v>1514</v>
      </c>
      <c r="D85" s="345" t="s">
        <v>1612</v>
      </c>
      <c r="E85" s="344" t="s">
        <v>1420</v>
      </c>
      <c r="F85" s="346" t="s">
        <v>1653</v>
      </c>
      <c r="G85" s="347">
        <v>14154</v>
      </c>
      <c r="H85" s="348">
        <v>3.54</v>
      </c>
      <c r="I85" s="348">
        <f t="shared" si="2"/>
        <v>50105.16</v>
      </c>
    </row>
    <row r="86" spans="1:9" x14ac:dyDescent="0.25">
      <c r="A86" s="339"/>
      <c r="B86" s="343">
        <v>85</v>
      </c>
      <c r="C86" s="344" t="s">
        <v>1514</v>
      </c>
      <c r="D86" s="345" t="s">
        <v>1612</v>
      </c>
      <c r="E86" s="344" t="s">
        <v>1420</v>
      </c>
      <c r="F86" s="346" t="s">
        <v>1014</v>
      </c>
      <c r="G86" s="347">
        <v>94</v>
      </c>
      <c r="H86" s="348">
        <v>4.72</v>
      </c>
      <c r="I86" s="348">
        <f t="shared" si="2"/>
        <v>443.67999999999995</v>
      </c>
    </row>
    <row r="87" spans="1:9" x14ac:dyDescent="0.25">
      <c r="A87" s="339"/>
      <c r="B87" s="343">
        <v>86</v>
      </c>
      <c r="C87" s="344" t="s">
        <v>1514</v>
      </c>
      <c r="D87" s="345" t="s">
        <v>1612</v>
      </c>
      <c r="E87" s="344" t="s">
        <v>1420</v>
      </c>
      <c r="F87" s="346" t="s">
        <v>1015</v>
      </c>
      <c r="G87" s="347">
        <v>126</v>
      </c>
      <c r="H87" s="348">
        <v>233.64</v>
      </c>
      <c r="I87" s="348">
        <f t="shared" si="2"/>
        <v>29438.639999999999</v>
      </c>
    </row>
    <row r="88" spans="1:9" x14ac:dyDescent="0.25">
      <c r="A88" s="339"/>
      <c r="B88" s="343">
        <v>87</v>
      </c>
      <c r="C88" s="344" t="s">
        <v>1514</v>
      </c>
      <c r="D88" s="345" t="s">
        <v>1612</v>
      </c>
      <c r="E88" s="344" t="s">
        <v>1420</v>
      </c>
      <c r="F88" s="346" t="s">
        <v>203</v>
      </c>
      <c r="G88" s="347">
        <v>5284</v>
      </c>
      <c r="H88" s="348">
        <v>53.1</v>
      </c>
      <c r="I88" s="348">
        <f t="shared" si="2"/>
        <v>280580.40000000002</v>
      </c>
    </row>
    <row r="89" spans="1:9" x14ac:dyDescent="0.25">
      <c r="A89" s="339">
        <v>1291</v>
      </c>
      <c r="B89" s="343">
        <v>88</v>
      </c>
      <c r="C89" s="344" t="s">
        <v>1363</v>
      </c>
      <c r="D89" s="345" t="s">
        <v>1613</v>
      </c>
      <c r="E89" s="344" t="s">
        <v>1430</v>
      </c>
      <c r="F89" s="346" t="s">
        <v>1658</v>
      </c>
      <c r="G89" s="347">
        <v>2370</v>
      </c>
      <c r="H89" s="348">
        <v>11387</v>
      </c>
      <c r="I89" s="348">
        <f t="shared" si="2"/>
        <v>26987190</v>
      </c>
    </row>
    <row r="90" spans="1:9" x14ac:dyDescent="0.25">
      <c r="A90" s="339"/>
      <c r="B90" s="343">
        <v>89</v>
      </c>
      <c r="C90" s="344" t="s">
        <v>1363</v>
      </c>
      <c r="D90" s="345" t="s">
        <v>1434</v>
      </c>
      <c r="E90" s="344" t="s">
        <v>1430</v>
      </c>
      <c r="F90" s="349" t="s">
        <v>1659</v>
      </c>
      <c r="G90" s="347">
        <v>237</v>
      </c>
      <c r="H90" s="348">
        <v>34928</v>
      </c>
      <c r="I90" s="348">
        <f t="shared" si="2"/>
        <v>8277936</v>
      </c>
    </row>
    <row r="91" spans="1:9" x14ac:dyDescent="0.25">
      <c r="A91" s="339"/>
      <c r="B91" s="343">
        <v>90</v>
      </c>
      <c r="C91" s="344" t="s">
        <v>1363</v>
      </c>
      <c r="D91" s="345" t="s">
        <v>1432</v>
      </c>
      <c r="E91" s="344" t="s">
        <v>1430</v>
      </c>
      <c r="F91" s="349" t="s">
        <v>1667</v>
      </c>
      <c r="G91" s="347">
        <v>721</v>
      </c>
      <c r="H91" s="348">
        <v>6372</v>
      </c>
      <c r="I91" s="348">
        <f t="shared" si="2"/>
        <v>4594212</v>
      </c>
    </row>
    <row r="92" spans="1:9" x14ac:dyDescent="0.25">
      <c r="A92" s="339">
        <v>1292</v>
      </c>
      <c r="B92" s="343">
        <v>91</v>
      </c>
      <c r="C92" s="344" t="s">
        <v>1363</v>
      </c>
      <c r="D92" s="345" t="s">
        <v>1614</v>
      </c>
      <c r="E92" s="344" t="s">
        <v>1430</v>
      </c>
      <c r="F92" s="346" t="s">
        <v>1431</v>
      </c>
      <c r="G92" s="347">
        <v>2380</v>
      </c>
      <c r="H92" s="348">
        <v>31270</v>
      </c>
      <c r="I92" s="348">
        <f t="shared" si="2"/>
        <v>74422600</v>
      </c>
    </row>
    <row r="93" spans="1:9" x14ac:dyDescent="0.25">
      <c r="A93" s="339"/>
      <c r="B93" s="343">
        <v>92</v>
      </c>
      <c r="C93" s="344" t="s">
        <v>1363</v>
      </c>
      <c r="D93" s="345" t="s">
        <v>1614</v>
      </c>
      <c r="E93" s="344" t="s">
        <v>1430</v>
      </c>
      <c r="F93" s="349" t="s">
        <v>1666</v>
      </c>
      <c r="G93" s="347">
        <v>238</v>
      </c>
      <c r="H93" s="348">
        <v>29028</v>
      </c>
      <c r="I93" s="348">
        <f t="shared" si="2"/>
        <v>6908664</v>
      </c>
    </row>
    <row r="94" spans="1:9" x14ac:dyDescent="0.25">
      <c r="A94" s="339"/>
      <c r="B94" s="343">
        <v>93</v>
      </c>
      <c r="C94" s="344" t="s">
        <v>1363</v>
      </c>
      <c r="D94" s="345" t="s">
        <v>1432</v>
      </c>
      <c r="E94" s="344" t="s">
        <v>1430</v>
      </c>
      <c r="F94" s="349" t="s">
        <v>1665</v>
      </c>
      <c r="G94" s="347">
        <v>724</v>
      </c>
      <c r="H94" s="348">
        <v>11788.2</v>
      </c>
      <c r="I94" s="348">
        <f t="shared" si="2"/>
        <v>8534656.8000000007</v>
      </c>
    </row>
    <row r="95" spans="1:9" x14ac:dyDescent="0.25">
      <c r="A95" s="339"/>
      <c r="B95" s="343">
        <v>94</v>
      </c>
      <c r="C95" s="344" t="s">
        <v>1362</v>
      </c>
      <c r="D95" s="345" t="s">
        <v>1433</v>
      </c>
      <c r="E95" s="344" t="s">
        <v>1430</v>
      </c>
      <c r="F95" s="346" t="s">
        <v>988</v>
      </c>
      <c r="G95" s="347">
        <v>2380</v>
      </c>
      <c r="H95" s="348">
        <v>3776</v>
      </c>
      <c r="I95" s="348">
        <f t="shared" si="2"/>
        <v>8986880</v>
      </c>
    </row>
    <row r="96" spans="1:9" x14ac:dyDescent="0.25">
      <c r="A96" s="339"/>
      <c r="B96" s="343">
        <v>95</v>
      </c>
      <c r="C96" s="344" t="s">
        <v>1362</v>
      </c>
      <c r="D96" s="345" t="s">
        <v>1433</v>
      </c>
      <c r="E96" s="344" t="s">
        <v>1430</v>
      </c>
      <c r="F96" s="346" t="s">
        <v>989</v>
      </c>
      <c r="G96" s="347">
        <v>2380</v>
      </c>
      <c r="H96" s="348">
        <v>2348.1999999999998</v>
      </c>
      <c r="I96" s="348">
        <f t="shared" si="2"/>
        <v>5588716</v>
      </c>
    </row>
    <row r="97" spans="1:9" x14ac:dyDescent="0.25">
      <c r="A97" s="339" t="s">
        <v>1582</v>
      </c>
      <c r="B97" s="343">
        <v>96</v>
      </c>
      <c r="C97" s="344" t="s">
        <v>1522</v>
      </c>
      <c r="D97" s="345" t="s">
        <v>1500</v>
      </c>
      <c r="E97" s="344" t="s">
        <v>1501</v>
      </c>
      <c r="F97" s="346" t="s">
        <v>1258</v>
      </c>
      <c r="G97" s="347">
        <v>108</v>
      </c>
      <c r="H97" s="348">
        <v>306.8</v>
      </c>
      <c r="I97" s="348">
        <f t="shared" si="2"/>
        <v>33134.400000000001</v>
      </c>
    </row>
    <row r="98" spans="1:9" x14ac:dyDescent="0.25">
      <c r="A98" s="339" t="s">
        <v>1583</v>
      </c>
      <c r="B98" s="343">
        <v>97</v>
      </c>
      <c r="C98" s="344" t="s">
        <v>1522</v>
      </c>
      <c r="D98" s="345" t="s">
        <v>1500</v>
      </c>
      <c r="E98" s="344" t="s">
        <v>1501</v>
      </c>
      <c r="F98" s="346" t="s">
        <v>1259</v>
      </c>
      <c r="G98" s="347">
        <v>8376</v>
      </c>
      <c r="H98" s="348">
        <v>306.8</v>
      </c>
      <c r="I98" s="348">
        <f t="shared" si="2"/>
        <v>2569756.8000000003</v>
      </c>
    </row>
    <row r="99" spans="1:9" x14ac:dyDescent="0.25">
      <c r="A99" s="339"/>
      <c r="B99" s="343">
        <v>98</v>
      </c>
      <c r="C99" s="344" t="s">
        <v>1522</v>
      </c>
      <c r="D99" s="345" t="s">
        <v>1500</v>
      </c>
      <c r="E99" s="344" t="s">
        <v>1501</v>
      </c>
      <c r="F99" s="346" t="s">
        <v>1260</v>
      </c>
      <c r="G99" s="347">
        <v>1176</v>
      </c>
      <c r="H99" s="348">
        <v>306.8</v>
      </c>
      <c r="I99" s="348">
        <f t="shared" si="2"/>
        <v>360796.8</v>
      </c>
    </row>
    <row r="100" spans="1:9" x14ac:dyDescent="0.25">
      <c r="A100" s="339"/>
      <c r="B100" s="343">
        <v>99</v>
      </c>
      <c r="C100" s="344" t="s">
        <v>1522</v>
      </c>
      <c r="D100" s="345" t="s">
        <v>1500</v>
      </c>
      <c r="E100" s="344" t="s">
        <v>1501</v>
      </c>
      <c r="F100" s="346" t="s">
        <v>1261</v>
      </c>
      <c r="G100" s="347">
        <v>2160</v>
      </c>
      <c r="H100" s="348">
        <v>306.8</v>
      </c>
      <c r="I100" s="348">
        <f t="shared" si="2"/>
        <v>662688</v>
      </c>
    </row>
    <row r="101" spans="1:9" x14ac:dyDescent="0.25">
      <c r="A101" s="339"/>
      <c r="B101" s="343">
        <v>100</v>
      </c>
      <c r="C101" s="344" t="s">
        <v>1522</v>
      </c>
      <c r="D101" s="345" t="s">
        <v>1500</v>
      </c>
      <c r="E101" s="344" t="s">
        <v>1501</v>
      </c>
      <c r="F101" s="346" t="s">
        <v>1262</v>
      </c>
      <c r="G101" s="347">
        <v>4464</v>
      </c>
      <c r="H101" s="348">
        <v>306.8</v>
      </c>
      <c r="I101" s="348">
        <f t="shared" si="2"/>
        <v>1369555.2</v>
      </c>
    </row>
    <row r="102" spans="1:9" x14ac:dyDescent="0.25">
      <c r="A102" s="339"/>
      <c r="B102" s="343">
        <v>101</v>
      </c>
      <c r="C102" s="344" t="s">
        <v>1522</v>
      </c>
      <c r="D102" s="345" t="s">
        <v>1500</v>
      </c>
      <c r="E102" s="344" t="s">
        <v>1501</v>
      </c>
      <c r="F102" s="346" t="s">
        <v>1263</v>
      </c>
      <c r="G102" s="347">
        <v>9120</v>
      </c>
      <c r="H102" s="348">
        <v>306.8</v>
      </c>
      <c r="I102" s="348">
        <f t="shared" si="2"/>
        <v>2798016</v>
      </c>
    </row>
    <row r="103" spans="1:9" x14ac:dyDescent="0.25">
      <c r="A103" s="339"/>
      <c r="B103" s="343">
        <v>102</v>
      </c>
      <c r="C103" s="344" t="s">
        <v>1522</v>
      </c>
      <c r="D103" s="345" t="s">
        <v>1500</v>
      </c>
      <c r="E103" s="344" t="s">
        <v>1501</v>
      </c>
      <c r="F103" s="346" t="s">
        <v>1264</v>
      </c>
      <c r="G103" s="347">
        <v>2400</v>
      </c>
      <c r="H103" s="348">
        <v>306.8</v>
      </c>
      <c r="I103" s="348">
        <f t="shared" si="2"/>
        <v>736320</v>
      </c>
    </row>
    <row r="104" spans="1:9" x14ac:dyDescent="0.25">
      <c r="A104" s="339"/>
      <c r="B104" s="343">
        <v>103</v>
      </c>
      <c r="C104" s="344" t="s">
        <v>1522</v>
      </c>
      <c r="D104" s="345" t="s">
        <v>1500</v>
      </c>
      <c r="E104" s="344" t="s">
        <v>1501</v>
      </c>
      <c r="F104" s="346" t="s">
        <v>1265</v>
      </c>
      <c r="G104" s="347">
        <v>20160</v>
      </c>
      <c r="H104" s="348">
        <v>306.8</v>
      </c>
      <c r="I104" s="348">
        <f t="shared" si="2"/>
        <v>6185088</v>
      </c>
    </row>
    <row r="105" spans="1:9" x14ac:dyDescent="0.25">
      <c r="A105" s="339"/>
      <c r="B105" s="343">
        <v>104</v>
      </c>
      <c r="C105" s="344" t="s">
        <v>1522</v>
      </c>
      <c r="D105" s="345" t="s">
        <v>1500</v>
      </c>
      <c r="E105" s="344" t="s">
        <v>1501</v>
      </c>
      <c r="F105" s="346" t="s">
        <v>1266</v>
      </c>
      <c r="G105" s="347">
        <v>16920</v>
      </c>
      <c r="H105" s="348">
        <v>306.8</v>
      </c>
      <c r="I105" s="348">
        <f t="shared" si="2"/>
        <v>5191056</v>
      </c>
    </row>
    <row r="106" spans="1:9" x14ac:dyDescent="0.25">
      <c r="A106" s="339"/>
      <c r="B106" s="343">
        <v>105</v>
      </c>
      <c r="C106" s="344" t="s">
        <v>1522</v>
      </c>
      <c r="D106" s="345" t="s">
        <v>1500</v>
      </c>
      <c r="E106" s="344" t="s">
        <v>1501</v>
      </c>
      <c r="F106" s="346" t="s">
        <v>1267</v>
      </c>
      <c r="G106" s="347">
        <v>1200</v>
      </c>
      <c r="H106" s="348">
        <v>306.8</v>
      </c>
      <c r="I106" s="348">
        <f t="shared" si="2"/>
        <v>368160</v>
      </c>
    </row>
    <row r="107" spans="1:9" x14ac:dyDescent="0.25">
      <c r="A107" s="339"/>
      <c r="B107" s="343">
        <v>106</v>
      </c>
      <c r="C107" s="344" t="s">
        <v>1522</v>
      </c>
      <c r="D107" s="345" t="s">
        <v>1500</v>
      </c>
      <c r="E107" s="344" t="s">
        <v>1501</v>
      </c>
      <c r="F107" s="346" t="s">
        <v>1268</v>
      </c>
      <c r="G107" s="347">
        <v>1776</v>
      </c>
      <c r="H107" s="348">
        <v>306.8</v>
      </c>
      <c r="I107" s="348">
        <f t="shared" si="2"/>
        <v>544876.80000000005</v>
      </c>
    </row>
    <row r="108" spans="1:9" x14ac:dyDescent="0.25">
      <c r="A108" s="339" t="s">
        <v>1582</v>
      </c>
      <c r="B108" s="343">
        <v>107</v>
      </c>
      <c r="C108" s="344" t="s">
        <v>1522</v>
      </c>
      <c r="D108" s="345" t="s">
        <v>1500</v>
      </c>
      <c r="E108" s="344" t="s">
        <v>1501</v>
      </c>
      <c r="F108" s="346" t="s">
        <v>1269</v>
      </c>
      <c r="G108" s="347">
        <v>6024</v>
      </c>
      <c r="H108" s="348">
        <v>306.8</v>
      </c>
      <c r="I108" s="348">
        <f t="shared" si="2"/>
        <v>1848163.2</v>
      </c>
    </row>
    <row r="109" spans="1:9" x14ac:dyDescent="0.25">
      <c r="A109" s="339"/>
      <c r="B109" s="343">
        <v>108</v>
      </c>
      <c r="C109" s="344" t="s">
        <v>1522</v>
      </c>
      <c r="D109" s="345" t="s">
        <v>1500</v>
      </c>
      <c r="E109" s="344" t="s">
        <v>1501</v>
      </c>
      <c r="F109" s="346" t="s">
        <v>1270</v>
      </c>
      <c r="G109" s="347">
        <v>3072</v>
      </c>
      <c r="H109" s="348">
        <v>306.8</v>
      </c>
      <c r="I109" s="348">
        <f t="shared" si="2"/>
        <v>942489.60000000009</v>
      </c>
    </row>
    <row r="110" spans="1:9" x14ac:dyDescent="0.25">
      <c r="A110" s="339" t="s">
        <v>1307</v>
      </c>
      <c r="B110" s="343">
        <v>109</v>
      </c>
      <c r="C110" s="344" t="s">
        <v>1345</v>
      </c>
      <c r="D110" s="345" t="s">
        <v>1408</v>
      </c>
      <c r="E110" s="344" t="s">
        <v>1518</v>
      </c>
      <c r="F110" s="346" t="s">
        <v>711</v>
      </c>
      <c r="G110" s="347">
        <v>41</v>
      </c>
      <c r="H110" s="348">
        <v>3658</v>
      </c>
      <c r="I110" s="348">
        <f t="shared" si="2"/>
        <v>149978</v>
      </c>
    </row>
    <row r="111" spans="1:9" x14ac:dyDescent="0.25">
      <c r="A111" s="339"/>
      <c r="B111" s="343">
        <v>110</v>
      </c>
      <c r="C111" s="344" t="s">
        <v>1350</v>
      </c>
      <c r="D111" s="345" t="s">
        <v>1406</v>
      </c>
      <c r="E111" s="344" t="s">
        <v>1518</v>
      </c>
      <c r="F111" s="346" t="s">
        <v>907</v>
      </c>
      <c r="G111" s="347">
        <v>4</v>
      </c>
      <c r="H111" s="348">
        <v>46610</v>
      </c>
      <c r="I111" s="348">
        <f t="shared" si="2"/>
        <v>186440</v>
      </c>
    </row>
    <row r="112" spans="1:9" x14ac:dyDescent="0.25">
      <c r="A112" s="339">
        <v>6808</v>
      </c>
      <c r="B112" s="343">
        <v>111</v>
      </c>
      <c r="C112" s="344" t="s">
        <v>1510</v>
      </c>
      <c r="D112" s="345" t="s">
        <v>274</v>
      </c>
      <c r="E112" s="344" t="s">
        <v>1518</v>
      </c>
      <c r="F112" s="346" t="s">
        <v>881</v>
      </c>
      <c r="G112" s="347">
        <v>30</v>
      </c>
      <c r="H112" s="348">
        <v>4838</v>
      </c>
      <c r="I112" s="348">
        <f t="shared" si="2"/>
        <v>145140</v>
      </c>
    </row>
    <row r="113" spans="1:9" x14ac:dyDescent="0.25">
      <c r="A113" s="339">
        <v>1288</v>
      </c>
      <c r="B113" s="343">
        <v>112</v>
      </c>
      <c r="C113" s="344" t="s">
        <v>1358</v>
      </c>
      <c r="D113" s="345" t="s">
        <v>1515</v>
      </c>
      <c r="E113" s="344" t="s">
        <v>1518</v>
      </c>
      <c r="F113" s="346" t="s">
        <v>892</v>
      </c>
      <c r="G113" s="347">
        <v>124</v>
      </c>
      <c r="H113" s="348">
        <v>4720</v>
      </c>
      <c r="I113" s="348">
        <f t="shared" si="2"/>
        <v>585280</v>
      </c>
    </row>
    <row r="114" spans="1:9" x14ac:dyDescent="0.25">
      <c r="A114" s="339">
        <v>886</v>
      </c>
      <c r="B114" s="343">
        <v>113</v>
      </c>
      <c r="C114" s="344" t="s">
        <v>1523</v>
      </c>
      <c r="D114" s="345" t="s">
        <v>1516</v>
      </c>
      <c r="E114" s="344" t="s">
        <v>1520</v>
      </c>
      <c r="F114" s="346" t="s">
        <v>894</v>
      </c>
      <c r="G114" s="347">
        <v>12</v>
      </c>
      <c r="H114" s="348">
        <v>47970.54</v>
      </c>
      <c r="I114" s="348">
        <f t="shared" si="2"/>
        <v>575646.48</v>
      </c>
    </row>
    <row r="115" spans="1:9" x14ac:dyDescent="0.25">
      <c r="A115" s="339"/>
      <c r="B115" s="343">
        <v>114</v>
      </c>
      <c r="C115" s="344" t="s">
        <v>1363</v>
      </c>
      <c r="D115" s="345" t="s">
        <v>1519</v>
      </c>
      <c r="E115" s="344" t="s">
        <v>1520</v>
      </c>
      <c r="F115" s="346" t="s">
        <v>1664</v>
      </c>
      <c r="G115" s="347">
        <v>50</v>
      </c>
      <c r="H115" s="348">
        <v>2832</v>
      </c>
      <c r="I115" s="348">
        <f t="shared" si="2"/>
        <v>141600</v>
      </c>
    </row>
    <row r="116" spans="1:9" x14ac:dyDescent="0.25">
      <c r="A116" s="339">
        <v>453</v>
      </c>
      <c r="B116" s="343">
        <v>115</v>
      </c>
      <c r="C116" s="344" t="s">
        <v>1524</v>
      </c>
      <c r="D116" s="345" t="s">
        <v>1517</v>
      </c>
      <c r="E116" s="344" t="s">
        <v>1463</v>
      </c>
      <c r="F116" s="346" t="s">
        <v>895</v>
      </c>
      <c r="G116" s="347">
        <v>1600</v>
      </c>
      <c r="H116" s="348">
        <v>1118.1207999999999</v>
      </c>
      <c r="I116" s="348">
        <f t="shared" si="2"/>
        <v>1788993.2799999998</v>
      </c>
    </row>
    <row r="117" spans="1:9" x14ac:dyDescent="0.25">
      <c r="A117" s="339" t="s">
        <v>1584</v>
      </c>
      <c r="B117" s="343">
        <v>116</v>
      </c>
      <c r="C117" s="344" t="s">
        <v>1374</v>
      </c>
      <c r="D117" s="345" t="s">
        <v>1443</v>
      </c>
      <c r="E117" s="344" t="s">
        <v>1438</v>
      </c>
      <c r="F117" s="346" t="s">
        <v>1442</v>
      </c>
      <c r="G117" s="347">
        <v>1</v>
      </c>
      <c r="H117" s="348">
        <v>5197.8999999999996</v>
      </c>
      <c r="I117" s="348">
        <f t="shared" si="2"/>
        <v>5197.8999999999996</v>
      </c>
    </row>
    <row r="118" spans="1:9" x14ac:dyDescent="0.25">
      <c r="A118" s="339"/>
      <c r="B118" s="343">
        <v>117</v>
      </c>
      <c r="C118" s="344" t="s">
        <v>1375</v>
      </c>
      <c r="D118" s="345" t="s">
        <v>1439</v>
      </c>
      <c r="E118" s="344" t="s">
        <v>1438</v>
      </c>
      <c r="F118" s="346" t="s">
        <v>1441</v>
      </c>
      <c r="G118" s="347">
        <v>2</v>
      </c>
      <c r="H118" s="348">
        <v>69006.399999999994</v>
      </c>
      <c r="I118" s="348">
        <f t="shared" si="2"/>
        <v>138012.79999999999</v>
      </c>
    </row>
    <row r="119" spans="1:9" x14ac:dyDescent="0.25">
      <c r="A119" s="339"/>
      <c r="B119" s="343">
        <v>118</v>
      </c>
      <c r="C119" s="344" t="s">
        <v>1383</v>
      </c>
      <c r="D119" s="345" t="s">
        <v>1608</v>
      </c>
      <c r="E119" s="344" t="s">
        <v>1438</v>
      </c>
      <c r="F119" s="346" t="s">
        <v>1440</v>
      </c>
      <c r="G119" s="347">
        <v>2</v>
      </c>
      <c r="H119" s="348">
        <v>2141.6999999999998</v>
      </c>
      <c r="I119" s="348">
        <f t="shared" si="2"/>
        <v>4283.3999999999996</v>
      </c>
    </row>
    <row r="120" spans="1:9" x14ac:dyDescent="0.25">
      <c r="A120" s="339"/>
      <c r="B120" s="343">
        <v>119</v>
      </c>
      <c r="C120" s="344" t="s">
        <v>1384</v>
      </c>
      <c r="D120" s="345" t="s">
        <v>1444</v>
      </c>
      <c r="E120" s="344" t="s">
        <v>1438</v>
      </c>
      <c r="F120" s="346" t="s">
        <v>919</v>
      </c>
      <c r="G120" s="347">
        <v>1</v>
      </c>
      <c r="H120" s="348">
        <v>279058.2</v>
      </c>
      <c r="I120" s="348">
        <f t="shared" si="2"/>
        <v>279058.2</v>
      </c>
    </row>
    <row r="121" spans="1:9" x14ac:dyDescent="0.25">
      <c r="A121" s="339"/>
      <c r="B121" s="343">
        <v>120</v>
      </c>
      <c r="C121" s="344" t="s">
        <v>1385</v>
      </c>
      <c r="D121" s="345" t="s">
        <v>1445</v>
      </c>
      <c r="E121" s="344" t="s">
        <v>1438</v>
      </c>
      <c r="F121" s="346" t="s">
        <v>1663</v>
      </c>
      <c r="G121" s="347">
        <v>100</v>
      </c>
      <c r="H121" s="348">
        <v>188.8</v>
      </c>
      <c r="I121" s="348">
        <f t="shared" si="2"/>
        <v>18880</v>
      </c>
    </row>
    <row r="122" spans="1:9" x14ac:dyDescent="0.25">
      <c r="A122" s="339" t="s">
        <v>1585</v>
      </c>
      <c r="B122" s="343">
        <v>121</v>
      </c>
      <c r="C122" s="344" t="s">
        <v>1357</v>
      </c>
      <c r="D122" s="345" t="s">
        <v>1486</v>
      </c>
      <c r="E122" s="344" t="s">
        <v>1488</v>
      </c>
      <c r="F122" s="346" t="s">
        <v>1446</v>
      </c>
      <c r="G122" s="347">
        <v>24</v>
      </c>
      <c r="H122" s="348">
        <v>34092.559999999998</v>
      </c>
      <c r="I122" s="348">
        <f t="shared" si="2"/>
        <v>818221.44</v>
      </c>
    </row>
    <row r="123" spans="1:9" x14ac:dyDescent="0.25">
      <c r="A123" s="339"/>
      <c r="B123" s="343">
        <v>122</v>
      </c>
      <c r="C123" s="344" t="s">
        <v>1355</v>
      </c>
      <c r="D123" s="345" t="s">
        <v>1408</v>
      </c>
      <c r="E123" s="344" t="s">
        <v>1488</v>
      </c>
      <c r="F123" s="346" t="s">
        <v>1092</v>
      </c>
      <c r="G123" s="347">
        <v>24</v>
      </c>
      <c r="H123" s="348">
        <v>5364.28</v>
      </c>
      <c r="I123" s="348">
        <f t="shared" si="2"/>
        <v>128742.72</v>
      </c>
    </row>
    <row r="124" spans="1:9" x14ac:dyDescent="0.25">
      <c r="A124" s="339" t="s">
        <v>1586</v>
      </c>
      <c r="B124" s="343">
        <v>123</v>
      </c>
      <c r="C124" s="344" t="s">
        <v>1352</v>
      </c>
      <c r="D124" s="345" t="s">
        <v>1106</v>
      </c>
      <c r="E124" s="344" t="s">
        <v>1466</v>
      </c>
      <c r="F124" s="346" t="s">
        <v>1662</v>
      </c>
      <c r="G124" s="347">
        <v>17</v>
      </c>
      <c r="H124" s="348">
        <v>201592.87560000003</v>
      </c>
      <c r="I124" s="348">
        <f t="shared" si="2"/>
        <v>3427078.8852000004</v>
      </c>
    </row>
    <row r="125" spans="1:9" x14ac:dyDescent="0.25">
      <c r="A125" s="339" t="s">
        <v>1586</v>
      </c>
      <c r="B125" s="343">
        <v>124</v>
      </c>
      <c r="C125" s="344" t="s">
        <v>1358</v>
      </c>
      <c r="D125" s="345" t="s">
        <v>1615</v>
      </c>
      <c r="E125" s="344" t="s">
        <v>1466</v>
      </c>
      <c r="F125" s="346" t="s">
        <v>1467</v>
      </c>
      <c r="G125" s="347">
        <v>24</v>
      </c>
      <c r="H125" s="348">
        <v>60386.5</v>
      </c>
      <c r="I125" s="348">
        <f t="shared" ref="I125:I182" si="3">H125*G125</f>
        <v>1449276</v>
      </c>
    </row>
    <row r="126" spans="1:9" ht="31.5" x14ac:dyDescent="0.25">
      <c r="A126" s="339"/>
      <c r="B126" s="343">
        <v>125</v>
      </c>
      <c r="C126" s="344" t="s">
        <v>1358</v>
      </c>
      <c r="D126" s="345" t="s">
        <v>1616</v>
      </c>
      <c r="E126" s="344" t="s">
        <v>1466</v>
      </c>
      <c r="F126" s="346" t="s">
        <v>1468</v>
      </c>
      <c r="G126" s="347">
        <v>2</v>
      </c>
      <c r="H126" s="348">
        <v>135021.5</v>
      </c>
      <c r="I126" s="348">
        <f t="shared" si="3"/>
        <v>270043</v>
      </c>
    </row>
    <row r="127" spans="1:9" x14ac:dyDescent="0.25">
      <c r="A127" s="339"/>
      <c r="B127" s="343">
        <v>126</v>
      </c>
      <c r="C127" s="344" t="s">
        <v>1358</v>
      </c>
      <c r="D127" s="345" t="s">
        <v>1469</v>
      </c>
      <c r="E127" s="344" t="s">
        <v>1466</v>
      </c>
      <c r="F127" s="346" t="s">
        <v>1100</v>
      </c>
      <c r="G127" s="347">
        <v>5</v>
      </c>
      <c r="H127" s="348">
        <v>135021.5</v>
      </c>
      <c r="I127" s="348">
        <f t="shared" si="3"/>
        <v>675107.5</v>
      </c>
    </row>
    <row r="128" spans="1:9" x14ac:dyDescent="0.25">
      <c r="A128" s="339" t="s">
        <v>1588</v>
      </c>
      <c r="B128" s="343">
        <v>127</v>
      </c>
      <c r="C128" s="344" t="s">
        <v>1386</v>
      </c>
      <c r="D128" s="345" t="s">
        <v>1619</v>
      </c>
      <c r="E128" s="344" t="s">
        <v>1447</v>
      </c>
      <c r="F128" s="346" t="s">
        <v>1620</v>
      </c>
      <c r="G128" s="347">
        <v>2</v>
      </c>
      <c r="H128" s="348">
        <v>531</v>
      </c>
      <c r="I128" s="348">
        <f t="shared" si="3"/>
        <v>1062</v>
      </c>
    </row>
    <row r="129" spans="1:9" x14ac:dyDescent="0.25">
      <c r="A129" s="339"/>
      <c r="B129" s="343">
        <v>128</v>
      </c>
      <c r="C129" s="344" t="s">
        <v>1387</v>
      </c>
      <c r="D129" s="345" t="s">
        <v>1624</v>
      </c>
      <c r="E129" s="344" t="s">
        <v>1447</v>
      </c>
      <c r="F129" s="346" t="s">
        <v>1621</v>
      </c>
      <c r="G129" s="347">
        <v>2</v>
      </c>
      <c r="H129" s="348">
        <v>389.4</v>
      </c>
      <c r="I129" s="348">
        <f t="shared" si="3"/>
        <v>778.8</v>
      </c>
    </row>
    <row r="130" spans="1:9" x14ac:dyDescent="0.25">
      <c r="A130" s="339"/>
      <c r="B130" s="343">
        <v>129</v>
      </c>
      <c r="C130" s="344" t="s">
        <v>1387</v>
      </c>
      <c r="D130" s="345" t="s">
        <v>1622</v>
      </c>
      <c r="E130" s="344" t="s">
        <v>1447</v>
      </c>
      <c r="F130" s="346" t="s">
        <v>1623</v>
      </c>
      <c r="G130" s="347">
        <v>2</v>
      </c>
      <c r="H130" s="348">
        <v>218.84280000000001</v>
      </c>
      <c r="I130" s="348">
        <f t="shared" si="3"/>
        <v>437.68560000000002</v>
      </c>
    </row>
    <row r="131" spans="1:9" x14ac:dyDescent="0.25">
      <c r="A131" s="339"/>
      <c r="B131" s="343">
        <v>130</v>
      </c>
      <c r="C131" s="344" t="s">
        <v>1388</v>
      </c>
      <c r="D131" s="345" t="s">
        <v>1448</v>
      </c>
      <c r="E131" s="344" t="s">
        <v>1447</v>
      </c>
      <c r="F131" s="346" t="s">
        <v>1115</v>
      </c>
      <c r="G131" s="347">
        <v>2</v>
      </c>
      <c r="H131" s="348">
        <v>149.97799999999998</v>
      </c>
      <c r="I131" s="348">
        <f t="shared" si="3"/>
        <v>299.95599999999996</v>
      </c>
    </row>
    <row r="132" spans="1:9" x14ac:dyDescent="0.25">
      <c r="A132" s="339"/>
      <c r="B132" s="343">
        <v>131</v>
      </c>
      <c r="C132" s="344" t="s">
        <v>1389</v>
      </c>
      <c r="D132" s="345" t="s">
        <v>1449</v>
      </c>
      <c r="E132" s="344" t="s">
        <v>1447</v>
      </c>
      <c r="F132" s="346" t="s">
        <v>1661</v>
      </c>
      <c r="G132" s="347">
        <v>2</v>
      </c>
      <c r="H132" s="348">
        <v>61.926399999999994</v>
      </c>
      <c r="I132" s="348">
        <f t="shared" si="3"/>
        <v>123.85279999999999</v>
      </c>
    </row>
    <row r="133" spans="1:9" x14ac:dyDescent="0.25">
      <c r="A133" s="339"/>
      <c r="B133" s="343">
        <v>132</v>
      </c>
      <c r="C133" s="344" t="s">
        <v>1390</v>
      </c>
      <c r="D133" s="345" t="s">
        <v>1450</v>
      </c>
      <c r="E133" s="344" t="s">
        <v>1447</v>
      </c>
      <c r="F133" s="346" t="s">
        <v>1117</v>
      </c>
      <c r="G133" s="347">
        <v>2</v>
      </c>
      <c r="H133" s="348">
        <v>472</v>
      </c>
      <c r="I133" s="348">
        <f t="shared" si="3"/>
        <v>944</v>
      </c>
    </row>
    <row r="134" spans="1:9" x14ac:dyDescent="0.25">
      <c r="A134" s="339" t="s">
        <v>1587</v>
      </c>
      <c r="B134" s="343">
        <v>133</v>
      </c>
      <c r="C134" s="344" t="s">
        <v>1391</v>
      </c>
      <c r="D134" s="345" t="s">
        <v>1451</v>
      </c>
      <c r="E134" s="344" t="s">
        <v>1447</v>
      </c>
      <c r="F134" s="346" t="s">
        <v>1118</v>
      </c>
      <c r="G134" s="347">
        <v>2</v>
      </c>
      <c r="H134" s="348">
        <v>748.96960000000001</v>
      </c>
      <c r="I134" s="348">
        <f t="shared" si="3"/>
        <v>1497.9392</v>
      </c>
    </row>
    <row r="135" spans="1:9" x14ac:dyDescent="0.25">
      <c r="A135" s="339"/>
      <c r="B135" s="343">
        <v>134</v>
      </c>
      <c r="C135" s="344" t="s">
        <v>1392</v>
      </c>
      <c r="D135" s="345" t="s">
        <v>1452</v>
      </c>
      <c r="E135" s="344" t="s">
        <v>1447</v>
      </c>
      <c r="F135" s="346" t="s">
        <v>1119</v>
      </c>
      <c r="G135" s="347">
        <v>2</v>
      </c>
      <c r="H135" s="348">
        <v>768.00300000000004</v>
      </c>
      <c r="I135" s="348">
        <f t="shared" si="3"/>
        <v>1536.0060000000001</v>
      </c>
    </row>
    <row r="136" spans="1:9" x14ac:dyDescent="0.25">
      <c r="A136" s="339"/>
      <c r="B136" s="343">
        <v>135</v>
      </c>
      <c r="C136" s="344" t="s">
        <v>1393</v>
      </c>
      <c r="D136" s="345" t="s">
        <v>1120</v>
      </c>
      <c r="E136" s="344" t="s">
        <v>1447</v>
      </c>
      <c r="F136" s="346" t="s">
        <v>1120</v>
      </c>
      <c r="G136" s="347">
        <v>2</v>
      </c>
      <c r="H136" s="348">
        <v>168.15</v>
      </c>
      <c r="I136" s="348">
        <f t="shared" si="3"/>
        <v>336.3</v>
      </c>
    </row>
    <row r="137" spans="1:9" x14ac:dyDescent="0.25">
      <c r="A137" s="339"/>
      <c r="B137" s="343">
        <v>136</v>
      </c>
      <c r="C137" s="344" t="s">
        <v>1394</v>
      </c>
      <c r="D137" s="345" t="s">
        <v>1121</v>
      </c>
      <c r="E137" s="344" t="s">
        <v>1447</v>
      </c>
      <c r="F137" s="346" t="s">
        <v>1121</v>
      </c>
      <c r="G137" s="347">
        <v>2</v>
      </c>
      <c r="H137" s="348">
        <v>153.88380000000001</v>
      </c>
      <c r="I137" s="348">
        <f t="shared" si="3"/>
        <v>307.76760000000002</v>
      </c>
    </row>
    <row r="138" spans="1:9" x14ac:dyDescent="0.25">
      <c r="A138" s="339"/>
      <c r="B138" s="343">
        <v>137</v>
      </c>
      <c r="C138" s="344" t="s">
        <v>1395</v>
      </c>
      <c r="D138" s="345" t="s">
        <v>1453</v>
      </c>
      <c r="E138" s="344" t="s">
        <v>1447</v>
      </c>
      <c r="F138" s="346" t="s">
        <v>1122</v>
      </c>
      <c r="G138" s="347">
        <v>2</v>
      </c>
      <c r="H138" s="348">
        <v>137.17500000000001</v>
      </c>
      <c r="I138" s="348">
        <f t="shared" si="3"/>
        <v>274.35000000000002</v>
      </c>
    </row>
    <row r="139" spans="1:9" x14ac:dyDescent="0.25">
      <c r="A139" s="339"/>
      <c r="B139" s="343">
        <v>138</v>
      </c>
      <c r="C139" s="344" t="s">
        <v>1396</v>
      </c>
      <c r="D139" s="345" t="s">
        <v>1454</v>
      </c>
      <c r="E139" s="344" t="s">
        <v>1447</v>
      </c>
      <c r="F139" s="346" t="s">
        <v>1128</v>
      </c>
      <c r="G139" s="347">
        <v>1</v>
      </c>
      <c r="H139" s="348">
        <v>767</v>
      </c>
      <c r="I139" s="348">
        <f t="shared" si="3"/>
        <v>767</v>
      </c>
    </row>
    <row r="140" spans="1:9" x14ac:dyDescent="0.25">
      <c r="A140" s="339"/>
      <c r="B140" s="343">
        <v>139</v>
      </c>
      <c r="C140" s="344" t="s">
        <v>1397</v>
      </c>
      <c r="D140" s="345" t="s">
        <v>1455</v>
      </c>
      <c r="E140" s="344" t="s">
        <v>1447</v>
      </c>
      <c r="F140" s="346" t="s">
        <v>1123</v>
      </c>
      <c r="G140" s="347">
        <v>2</v>
      </c>
      <c r="H140" s="348">
        <v>554.6</v>
      </c>
      <c r="I140" s="348">
        <f t="shared" si="3"/>
        <v>1109.2</v>
      </c>
    </row>
    <row r="141" spans="1:9" x14ac:dyDescent="0.25">
      <c r="A141" s="339"/>
      <c r="B141" s="343">
        <v>140</v>
      </c>
      <c r="C141" s="344" t="s">
        <v>1399</v>
      </c>
      <c r="D141" s="345" t="s">
        <v>1676</v>
      </c>
      <c r="E141" s="344" t="s">
        <v>1447</v>
      </c>
      <c r="F141" s="346" t="s">
        <v>1124</v>
      </c>
      <c r="G141" s="347">
        <v>1</v>
      </c>
      <c r="H141" s="348">
        <v>973.67699999999991</v>
      </c>
      <c r="I141" s="348">
        <f t="shared" si="3"/>
        <v>973.67699999999991</v>
      </c>
    </row>
    <row r="142" spans="1:9" x14ac:dyDescent="0.25">
      <c r="A142" s="339"/>
      <c r="B142" s="343">
        <v>141</v>
      </c>
      <c r="C142" s="344" t="s">
        <v>1366</v>
      </c>
      <c r="D142" s="345" t="s">
        <v>1456</v>
      </c>
      <c r="E142" s="344" t="s">
        <v>1447</v>
      </c>
      <c r="F142" s="346" t="s">
        <v>1125</v>
      </c>
      <c r="G142" s="347">
        <v>1</v>
      </c>
      <c r="H142" s="348">
        <v>637.20000000000005</v>
      </c>
      <c r="I142" s="348">
        <f t="shared" si="3"/>
        <v>637.20000000000005</v>
      </c>
    </row>
    <row r="143" spans="1:9" x14ac:dyDescent="0.25">
      <c r="A143" s="339"/>
      <c r="B143" s="343">
        <v>142</v>
      </c>
      <c r="C143" s="344" t="s">
        <v>1398</v>
      </c>
      <c r="D143" s="345" t="s">
        <v>1457</v>
      </c>
      <c r="E143" s="344" t="s">
        <v>1447</v>
      </c>
      <c r="F143" s="346" t="s">
        <v>1112</v>
      </c>
      <c r="G143" s="347">
        <v>2</v>
      </c>
      <c r="H143" s="348">
        <v>556.44079999999997</v>
      </c>
      <c r="I143" s="348">
        <f t="shared" si="3"/>
        <v>1112.8815999999999</v>
      </c>
    </row>
    <row r="144" spans="1:9" x14ac:dyDescent="0.25">
      <c r="A144" s="339">
        <v>1294</v>
      </c>
      <c r="B144" s="343">
        <v>143</v>
      </c>
      <c r="C144" s="344" t="s">
        <v>1359</v>
      </c>
      <c r="D144" s="345" t="s">
        <v>1614</v>
      </c>
      <c r="E144" s="344" t="s">
        <v>1481</v>
      </c>
      <c r="F144" s="346" t="s">
        <v>1660</v>
      </c>
      <c r="G144" s="347">
        <v>490</v>
      </c>
      <c r="H144" s="348">
        <v>45890.2</v>
      </c>
      <c r="I144" s="348">
        <f t="shared" si="3"/>
        <v>22486198</v>
      </c>
    </row>
    <row r="145" spans="1:9" x14ac:dyDescent="0.25">
      <c r="A145" s="339" t="s">
        <v>1328</v>
      </c>
      <c r="B145" s="343">
        <v>144</v>
      </c>
      <c r="C145" s="344" t="s">
        <v>1345</v>
      </c>
      <c r="D145" s="345" t="s">
        <v>1408</v>
      </c>
      <c r="E145" s="344" t="s">
        <v>1487</v>
      </c>
      <c r="F145" s="346" t="s">
        <v>1231</v>
      </c>
      <c r="G145" s="347">
        <v>20</v>
      </c>
      <c r="H145" s="348">
        <v>5540.0409999999993</v>
      </c>
      <c r="I145" s="348">
        <f t="shared" si="3"/>
        <v>110800.81999999998</v>
      </c>
    </row>
    <row r="146" spans="1:9" x14ac:dyDescent="0.25">
      <c r="A146" s="339" t="s">
        <v>1589</v>
      </c>
      <c r="B146" s="343">
        <v>145</v>
      </c>
      <c r="C146" s="344" t="s">
        <v>1382</v>
      </c>
      <c r="D146" s="345" t="s">
        <v>1436</v>
      </c>
      <c r="E146" s="344" t="s">
        <v>1435</v>
      </c>
      <c r="F146" s="346" t="s">
        <v>1256</v>
      </c>
      <c r="G146" s="347">
        <v>1</v>
      </c>
      <c r="H146" s="348">
        <v>3298.1</v>
      </c>
      <c r="I146" s="348">
        <f t="shared" si="3"/>
        <v>3298.1</v>
      </c>
    </row>
    <row r="147" spans="1:9" x14ac:dyDescent="0.25">
      <c r="A147" s="339"/>
      <c r="B147" s="343">
        <v>146</v>
      </c>
      <c r="C147" s="344" t="s">
        <v>1381</v>
      </c>
      <c r="D147" s="345" t="s">
        <v>1625</v>
      </c>
      <c r="E147" s="344" t="s">
        <v>1435</v>
      </c>
      <c r="F147" s="346" t="s">
        <v>1255</v>
      </c>
      <c r="G147" s="347">
        <v>1</v>
      </c>
      <c r="H147" s="348">
        <v>3894</v>
      </c>
      <c r="I147" s="348">
        <f t="shared" si="3"/>
        <v>3894</v>
      </c>
    </row>
    <row r="148" spans="1:9" x14ac:dyDescent="0.25">
      <c r="A148" s="339">
        <v>1044</v>
      </c>
      <c r="B148" s="343">
        <v>147</v>
      </c>
      <c r="C148" s="344" t="s">
        <v>1526</v>
      </c>
      <c r="D148" s="345" t="s">
        <v>1437</v>
      </c>
      <c r="E148" s="344" t="s">
        <v>1596</v>
      </c>
      <c r="F148" s="346" t="s">
        <v>816</v>
      </c>
      <c r="G148" s="347">
        <v>1</v>
      </c>
      <c r="H148" s="348">
        <v>6000.0050000000001</v>
      </c>
      <c r="I148" s="348">
        <f t="shared" si="3"/>
        <v>6000.0050000000001</v>
      </c>
    </row>
    <row r="149" spans="1:9" x14ac:dyDescent="0.25">
      <c r="A149" s="339"/>
      <c r="B149" s="343">
        <v>148</v>
      </c>
      <c r="C149" s="344" t="s">
        <v>1525</v>
      </c>
      <c r="D149" s="345" t="s">
        <v>1436</v>
      </c>
      <c r="E149" s="344" t="s">
        <v>1596</v>
      </c>
      <c r="F149" s="346" t="s">
        <v>1234</v>
      </c>
      <c r="G149" s="347">
        <v>150</v>
      </c>
      <c r="H149" s="348">
        <v>329.99880000000002</v>
      </c>
      <c r="I149" s="348">
        <f t="shared" si="3"/>
        <v>49499.82</v>
      </c>
    </row>
    <row r="150" spans="1:9" x14ac:dyDescent="0.25">
      <c r="A150" s="339" t="s">
        <v>1590</v>
      </c>
      <c r="B150" s="343">
        <v>149</v>
      </c>
      <c r="C150" s="344" t="s">
        <v>1570</v>
      </c>
      <c r="D150" s="345" t="s">
        <v>1626</v>
      </c>
      <c r="E150" s="344" t="s">
        <v>1503</v>
      </c>
      <c r="F150" s="346" t="s">
        <v>1657</v>
      </c>
      <c r="G150" s="347">
        <v>20</v>
      </c>
      <c r="H150" s="348">
        <v>19470</v>
      </c>
      <c r="I150" s="348">
        <f t="shared" si="3"/>
        <v>389400</v>
      </c>
    </row>
    <row r="151" spans="1:9" x14ac:dyDescent="0.25">
      <c r="A151" s="339"/>
      <c r="B151" s="343">
        <v>150</v>
      </c>
      <c r="C151" s="344" t="s">
        <v>1571</v>
      </c>
      <c r="D151" s="345" t="s">
        <v>1502</v>
      </c>
      <c r="E151" s="344" t="s">
        <v>1503</v>
      </c>
      <c r="F151" s="346" t="s">
        <v>1003</v>
      </c>
      <c r="G151" s="347">
        <v>20</v>
      </c>
      <c r="H151" s="348">
        <v>14160</v>
      </c>
      <c r="I151" s="348">
        <f t="shared" si="3"/>
        <v>283200</v>
      </c>
    </row>
    <row r="152" spans="1:9" x14ac:dyDescent="0.25">
      <c r="A152" s="339"/>
      <c r="B152" s="343">
        <v>151</v>
      </c>
      <c r="C152" s="344" t="s">
        <v>1572</v>
      </c>
      <c r="D152" s="345" t="s">
        <v>1320</v>
      </c>
      <c r="E152" s="344" t="s">
        <v>1503</v>
      </c>
      <c r="F152" s="346" t="s">
        <v>1004</v>
      </c>
      <c r="G152" s="347">
        <v>1910</v>
      </c>
      <c r="H152" s="348">
        <v>413</v>
      </c>
      <c r="I152" s="348">
        <f t="shared" si="3"/>
        <v>788830</v>
      </c>
    </row>
    <row r="153" spans="1:9" x14ac:dyDescent="0.25">
      <c r="A153" s="339"/>
      <c r="B153" s="343">
        <v>152</v>
      </c>
      <c r="C153" s="344" t="s">
        <v>1570</v>
      </c>
      <c r="D153" s="345" t="s">
        <v>1626</v>
      </c>
      <c r="E153" s="344" t="s">
        <v>1503</v>
      </c>
      <c r="F153" s="346" t="s">
        <v>1627</v>
      </c>
      <c r="G153" s="347">
        <v>764</v>
      </c>
      <c r="H153" s="348">
        <v>13688</v>
      </c>
      <c r="I153" s="348">
        <f t="shared" si="3"/>
        <v>10457632</v>
      </c>
    </row>
    <row r="154" spans="1:9" x14ac:dyDescent="0.25">
      <c r="A154" s="339"/>
      <c r="B154" s="343">
        <v>153</v>
      </c>
      <c r="C154" s="344" t="s">
        <v>1348</v>
      </c>
      <c r="D154" s="345" t="s">
        <v>1409</v>
      </c>
      <c r="E154" s="344" t="s">
        <v>1503</v>
      </c>
      <c r="F154" s="346" t="s">
        <v>1006</v>
      </c>
      <c r="G154" s="347">
        <v>26</v>
      </c>
      <c r="H154" s="348">
        <v>19824</v>
      </c>
      <c r="I154" s="348">
        <f t="shared" si="3"/>
        <v>515424</v>
      </c>
    </row>
    <row r="155" spans="1:9" x14ac:dyDescent="0.25">
      <c r="A155" s="339" t="s">
        <v>1591</v>
      </c>
      <c r="B155" s="343">
        <v>154</v>
      </c>
      <c r="C155" s="344" t="s">
        <v>1521</v>
      </c>
      <c r="D155" s="345" t="s">
        <v>1504</v>
      </c>
      <c r="E155" s="344" t="s">
        <v>1506</v>
      </c>
      <c r="F155" s="346" t="s">
        <v>1244</v>
      </c>
      <c r="G155" s="347">
        <v>270</v>
      </c>
      <c r="H155" s="348">
        <v>236</v>
      </c>
      <c r="I155" s="348">
        <f t="shared" si="3"/>
        <v>63720</v>
      </c>
    </row>
    <row r="156" spans="1:9" x14ac:dyDescent="0.25">
      <c r="A156" s="339"/>
      <c r="B156" s="343">
        <v>155</v>
      </c>
      <c r="C156" s="344" t="s">
        <v>1521</v>
      </c>
      <c r="D156" s="345" t="s">
        <v>1504</v>
      </c>
      <c r="E156" s="344" t="s">
        <v>1506</v>
      </c>
      <c r="F156" s="346" t="s">
        <v>1245</v>
      </c>
      <c r="G156" s="347">
        <v>470</v>
      </c>
      <c r="H156" s="348">
        <v>236</v>
      </c>
      <c r="I156" s="348">
        <f t="shared" si="3"/>
        <v>110920</v>
      </c>
    </row>
    <row r="157" spans="1:9" x14ac:dyDescent="0.25">
      <c r="A157" s="339"/>
      <c r="B157" s="343">
        <v>156</v>
      </c>
      <c r="C157" s="344" t="s">
        <v>1521</v>
      </c>
      <c r="D157" s="345" t="s">
        <v>1504</v>
      </c>
      <c r="E157" s="344" t="s">
        <v>1506</v>
      </c>
      <c r="F157" s="346" t="s">
        <v>1246</v>
      </c>
      <c r="G157" s="347">
        <v>28</v>
      </c>
      <c r="H157" s="348">
        <v>236</v>
      </c>
      <c r="I157" s="348">
        <f t="shared" si="3"/>
        <v>6608</v>
      </c>
    </row>
    <row r="158" spans="1:9" x14ac:dyDescent="0.25">
      <c r="A158" s="339"/>
      <c r="B158" s="343">
        <v>157</v>
      </c>
      <c r="C158" s="344" t="s">
        <v>1521</v>
      </c>
      <c r="D158" s="345" t="s">
        <v>1504</v>
      </c>
      <c r="E158" s="344" t="s">
        <v>1506</v>
      </c>
      <c r="F158" s="346" t="s">
        <v>1247</v>
      </c>
      <c r="G158" s="347">
        <v>20</v>
      </c>
      <c r="H158" s="348">
        <v>236</v>
      </c>
      <c r="I158" s="348">
        <f t="shared" si="3"/>
        <v>4720</v>
      </c>
    </row>
    <row r="159" spans="1:9" x14ac:dyDescent="0.25">
      <c r="A159" s="339" t="s">
        <v>1591</v>
      </c>
      <c r="B159" s="343">
        <v>158</v>
      </c>
      <c r="C159" s="344" t="s">
        <v>1569</v>
      </c>
      <c r="D159" s="345" t="s">
        <v>1505</v>
      </c>
      <c r="E159" s="344" t="s">
        <v>1506</v>
      </c>
      <c r="F159" s="346" t="s">
        <v>1248</v>
      </c>
      <c r="G159" s="347">
        <v>4500</v>
      </c>
      <c r="H159" s="348">
        <v>82.6</v>
      </c>
      <c r="I159" s="348">
        <f t="shared" si="3"/>
        <v>371700</v>
      </c>
    </row>
    <row r="160" spans="1:9" x14ac:dyDescent="0.25">
      <c r="A160" s="339"/>
      <c r="B160" s="343">
        <v>159</v>
      </c>
      <c r="C160" s="344" t="s">
        <v>1569</v>
      </c>
      <c r="D160" s="345" t="s">
        <v>1505</v>
      </c>
      <c r="E160" s="344" t="s">
        <v>1506</v>
      </c>
      <c r="F160" s="346" t="s">
        <v>1249</v>
      </c>
      <c r="G160" s="347">
        <v>4050</v>
      </c>
      <c r="H160" s="348">
        <v>82.6</v>
      </c>
      <c r="I160" s="348">
        <f t="shared" si="3"/>
        <v>334530</v>
      </c>
    </row>
    <row r="161" spans="1:9" x14ac:dyDescent="0.25">
      <c r="A161" s="339"/>
      <c r="B161" s="343">
        <v>160</v>
      </c>
      <c r="C161" s="344" t="s">
        <v>1569</v>
      </c>
      <c r="D161" s="345" t="s">
        <v>1505</v>
      </c>
      <c r="E161" s="344" t="s">
        <v>1506</v>
      </c>
      <c r="F161" s="346" t="s">
        <v>1250</v>
      </c>
      <c r="G161" s="347">
        <v>11700</v>
      </c>
      <c r="H161" s="348">
        <v>82.6</v>
      </c>
      <c r="I161" s="348">
        <f t="shared" si="3"/>
        <v>966419.99999999988</v>
      </c>
    </row>
    <row r="162" spans="1:9" x14ac:dyDescent="0.25">
      <c r="A162" s="339"/>
      <c r="B162" s="343">
        <v>161</v>
      </c>
      <c r="C162" s="344" t="s">
        <v>1569</v>
      </c>
      <c r="D162" s="345" t="s">
        <v>1505</v>
      </c>
      <c r="E162" s="344" t="s">
        <v>1506</v>
      </c>
      <c r="F162" s="346" t="s">
        <v>1251</v>
      </c>
      <c r="G162" s="347">
        <v>13950</v>
      </c>
      <c r="H162" s="348">
        <v>82.6</v>
      </c>
      <c r="I162" s="348">
        <f t="shared" si="3"/>
        <v>1152270</v>
      </c>
    </row>
    <row r="163" spans="1:9" x14ac:dyDescent="0.25">
      <c r="A163" s="339"/>
      <c r="B163" s="343">
        <v>162</v>
      </c>
      <c r="C163" s="344" t="s">
        <v>1569</v>
      </c>
      <c r="D163" s="345" t="s">
        <v>1505</v>
      </c>
      <c r="E163" s="344" t="s">
        <v>1506</v>
      </c>
      <c r="F163" s="346" t="s">
        <v>1252</v>
      </c>
      <c r="G163" s="347">
        <v>6912</v>
      </c>
      <c r="H163" s="348">
        <v>82.6</v>
      </c>
      <c r="I163" s="348">
        <f t="shared" si="3"/>
        <v>570931.19999999995</v>
      </c>
    </row>
    <row r="164" spans="1:9" x14ac:dyDescent="0.25">
      <c r="A164" s="339"/>
      <c r="B164" s="343">
        <v>163</v>
      </c>
      <c r="C164" s="344" t="s">
        <v>1569</v>
      </c>
      <c r="D164" s="345" t="s">
        <v>1505</v>
      </c>
      <c r="E164" s="344" t="s">
        <v>1506</v>
      </c>
      <c r="F164" s="346" t="s">
        <v>1254</v>
      </c>
      <c r="G164" s="347">
        <v>9450</v>
      </c>
      <c r="H164" s="348">
        <v>82.6</v>
      </c>
      <c r="I164" s="348">
        <f t="shared" si="3"/>
        <v>780570</v>
      </c>
    </row>
    <row r="165" spans="1:9" x14ac:dyDescent="0.25">
      <c r="A165" s="339"/>
      <c r="B165" s="343">
        <v>164</v>
      </c>
      <c r="C165" s="344" t="s">
        <v>1569</v>
      </c>
      <c r="D165" s="345" t="s">
        <v>1505</v>
      </c>
      <c r="E165" s="344" t="s">
        <v>1506</v>
      </c>
      <c r="F165" s="346" t="s">
        <v>1253</v>
      </c>
      <c r="G165" s="347">
        <v>3600</v>
      </c>
      <c r="H165" s="348">
        <v>82.6</v>
      </c>
      <c r="I165" s="348">
        <f t="shared" si="3"/>
        <v>297360</v>
      </c>
    </row>
    <row r="166" spans="1:9" x14ac:dyDescent="0.25">
      <c r="A166" s="339" t="s">
        <v>1308</v>
      </c>
      <c r="B166" s="343">
        <v>165</v>
      </c>
      <c r="C166" s="344" t="s">
        <v>1343</v>
      </c>
      <c r="D166" s="345" t="s">
        <v>1607</v>
      </c>
      <c r="E166" s="344" t="s">
        <v>1528</v>
      </c>
      <c r="F166" s="346" t="s">
        <v>1656</v>
      </c>
      <c r="G166" s="347">
        <v>355</v>
      </c>
      <c r="H166" s="348">
        <v>354</v>
      </c>
      <c r="I166" s="348">
        <f t="shared" si="3"/>
        <v>125670</v>
      </c>
    </row>
    <row r="167" spans="1:9" x14ac:dyDescent="0.25">
      <c r="A167" s="339" t="s">
        <v>1310</v>
      </c>
      <c r="B167" s="343">
        <v>166</v>
      </c>
      <c r="C167" s="344" t="s">
        <v>1527</v>
      </c>
      <c r="D167" s="345" t="s">
        <v>265</v>
      </c>
      <c r="E167" s="344" t="s">
        <v>1528</v>
      </c>
      <c r="F167" s="346" t="s">
        <v>728</v>
      </c>
      <c r="G167" s="347">
        <v>2</v>
      </c>
      <c r="H167" s="348">
        <v>4307</v>
      </c>
      <c r="I167" s="348">
        <f t="shared" si="3"/>
        <v>8614</v>
      </c>
    </row>
    <row r="168" spans="1:9" x14ac:dyDescent="0.25">
      <c r="A168" s="339" t="s">
        <v>1237</v>
      </c>
      <c r="B168" s="343">
        <v>167</v>
      </c>
      <c r="C168" s="344" t="s">
        <v>1358</v>
      </c>
      <c r="D168" s="345" t="s">
        <v>260</v>
      </c>
      <c r="E168" s="344" t="s">
        <v>1528</v>
      </c>
      <c r="F168" s="346" t="s">
        <v>893</v>
      </c>
      <c r="G168" s="347">
        <v>37</v>
      </c>
      <c r="H168" s="348">
        <v>4720</v>
      </c>
      <c r="I168" s="348">
        <f t="shared" si="3"/>
        <v>174640</v>
      </c>
    </row>
    <row r="169" spans="1:9" x14ac:dyDescent="0.25">
      <c r="A169" s="339" t="s">
        <v>1592</v>
      </c>
      <c r="B169" s="343">
        <v>168</v>
      </c>
      <c r="C169" s="344" t="s">
        <v>1358</v>
      </c>
      <c r="D169" s="345" t="s">
        <v>258</v>
      </c>
      <c r="E169" s="344" t="s">
        <v>1528</v>
      </c>
      <c r="F169" s="346" t="s">
        <v>892</v>
      </c>
      <c r="G169" s="347">
        <v>60</v>
      </c>
      <c r="H169" s="348">
        <v>1416</v>
      </c>
      <c r="I169" s="348">
        <f t="shared" si="3"/>
        <v>84960</v>
      </c>
    </row>
    <row r="170" spans="1:9" x14ac:dyDescent="0.25">
      <c r="A170" s="339"/>
      <c r="B170" s="343">
        <v>169</v>
      </c>
      <c r="C170" s="344" t="s">
        <v>1369</v>
      </c>
      <c r="D170" s="345" t="s">
        <v>1628</v>
      </c>
      <c r="E170" s="344" t="s">
        <v>1528</v>
      </c>
      <c r="F170" s="346" t="s">
        <v>1655</v>
      </c>
      <c r="G170" s="347">
        <v>14</v>
      </c>
      <c r="H170" s="348">
        <v>9558</v>
      </c>
      <c r="I170" s="348">
        <f t="shared" si="3"/>
        <v>133812</v>
      </c>
    </row>
    <row r="171" spans="1:9" x14ac:dyDescent="0.25">
      <c r="A171" s="339"/>
      <c r="B171" s="343">
        <v>170</v>
      </c>
      <c r="C171" s="344" t="s">
        <v>1345</v>
      </c>
      <c r="D171" s="345" t="s">
        <v>276</v>
      </c>
      <c r="E171" s="344" t="s">
        <v>1528</v>
      </c>
      <c r="F171" s="346" t="s">
        <v>900</v>
      </c>
      <c r="G171" s="347">
        <v>7</v>
      </c>
      <c r="H171" s="348">
        <v>4891.1000000000004</v>
      </c>
      <c r="I171" s="348">
        <f t="shared" si="3"/>
        <v>34237.700000000004</v>
      </c>
    </row>
    <row r="172" spans="1:9" x14ac:dyDescent="0.25">
      <c r="A172" s="339"/>
      <c r="B172" s="343">
        <v>171</v>
      </c>
      <c r="C172" s="344" t="s">
        <v>1511</v>
      </c>
      <c r="D172" s="345" t="s">
        <v>1529</v>
      </c>
      <c r="E172" s="344" t="s">
        <v>1528</v>
      </c>
      <c r="F172" s="346" t="s">
        <v>902</v>
      </c>
      <c r="G172" s="347">
        <v>16</v>
      </c>
      <c r="H172" s="348">
        <v>16874</v>
      </c>
      <c r="I172" s="348">
        <f t="shared" si="3"/>
        <v>269984</v>
      </c>
    </row>
    <row r="173" spans="1:9" x14ac:dyDescent="0.25">
      <c r="A173" s="339"/>
      <c r="B173" s="343">
        <v>172</v>
      </c>
      <c r="C173" s="344" t="s">
        <v>1345</v>
      </c>
      <c r="D173" s="345" t="s">
        <v>282</v>
      </c>
      <c r="E173" s="344" t="s">
        <v>1528</v>
      </c>
      <c r="F173" s="346" t="s">
        <v>903</v>
      </c>
      <c r="G173" s="347">
        <v>5</v>
      </c>
      <c r="H173" s="348">
        <v>5664</v>
      </c>
      <c r="I173" s="348">
        <f t="shared" si="3"/>
        <v>28320</v>
      </c>
    </row>
    <row r="174" spans="1:9" x14ac:dyDescent="0.25">
      <c r="A174" s="339"/>
      <c r="B174" s="343">
        <v>173</v>
      </c>
      <c r="C174" s="344" t="s">
        <v>1510</v>
      </c>
      <c r="D174" s="345" t="s">
        <v>283</v>
      </c>
      <c r="E174" s="344" t="s">
        <v>1528</v>
      </c>
      <c r="F174" s="346" t="s">
        <v>904</v>
      </c>
      <c r="G174" s="347">
        <v>1</v>
      </c>
      <c r="H174" s="348">
        <v>8850</v>
      </c>
      <c r="I174" s="348">
        <f t="shared" si="3"/>
        <v>8850</v>
      </c>
    </row>
    <row r="175" spans="1:9" x14ac:dyDescent="0.25">
      <c r="A175" s="339"/>
      <c r="B175" s="343">
        <v>174</v>
      </c>
      <c r="C175" s="344" t="s">
        <v>1352</v>
      </c>
      <c r="D175" s="345" t="s">
        <v>284</v>
      </c>
      <c r="E175" s="344" t="s">
        <v>1528</v>
      </c>
      <c r="F175" s="346" t="s">
        <v>905</v>
      </c>
      <c r="G175" s="347">
        <v>9</v>
      </c>
      <c r="H175" s="348">
        <v>9204</v>
      </c>
      <c r="I175" s="348">
        <f t="shared" si="3"/>
        <v>82836</v>
      </c>
    </row>
    <row r="176" spans="1:9" x14ac:dyDescent="0.25">
      <c r="A176" s="339"/>
      <c r="B176" s="343">
        <v>175</v>
      </c>
      <c r="C176" s="344" t="s">
        <v>1381</v>
      </c>
      <c r="D176" s="345" t="s">
        <v>291</v>
      </c>
      <c r="E176" s="344" t="s">
        <v>1528</v>
      </c>
      <c r="F176" s="346" t="s">
        <v>908</v>
      </c>
      <c r="G176" s="347">
        <v>2000</v>
      </c>
      <c r="H176" s="348">
        <v>79.06</v>
      </c>
      <c r="I176" s="348">
        <f t="shared" si="3"/>
        <v>158120</v>
      </c>
    </row>
    <row r="177" spans="1:9" x14ac:dyDescent="0.25">
      <c r="A177" s="339"/>
      <c r="B177" s="343">
        <v>176</v>
      </c>
      <c r="C177" s="344" t="s">
        <v>1573</v>
      </c>
      <c r="D177" s="345" t="s">
        <v>293</v>
      </c>
      <c r="E177" s="344" t="s">
        <v>1528</v>
      </c>
      <c r="F177" s="346" t="s">
        <v>909</v>
      </c>
      <c r="G177" s="347">
        <v>720</v>
      </c>
      <c r="H177" s="348">
        <v>354</v>
      </c>
      <c r="I177" s="348">
        <f t="shared" si="3"/>
        <v>254880</v>
      </c>
    </row>
    <row r="178" spans="1:9" x14ac:dyDescent="0.25">
      <c r="A178" s="339"/>
      <c r="B178" s="343">
        <v>177</v>
      </c>
      <c r="C178" s="344" t="s">
        <v>1551</v>
      </c>
      <c r="D178" s="345" t="s">
        <v>206</v>
      </c>
      <c r="E178" s="344" t="s">
        <v>1528</v>
      </c>
      <c r="F178" s="346" t="s">
        <v>870</v>
      </c>
      <c r="G178" s="347">
        <v>220</v>
      </c>
      <c r="H178" s="348">
        <v>40.356000000000002</v>
      </c>
      <c r="I178" s="348">
        <f t="shared" si="3"/>
        <v>8878.32</v>
      </c>
    </row>
    <row r="179" spans="1:9" x14ac:dyDescent="0.25">
      <c r="A179" s="339"/>
      <c r="B179" s="343">
        <v>178</v>
      </c>
      <c r="C179" s="344" t="s">
        <v>1552</v>
      </c>
      <c r="D179" s="345" t="s">
        <v>208</v>
      </c>
      <c r="E179" s="344" t="s">
        <v>1528</v>
      </c>
      <c r="F179" s="346" t="s">
        <v>871</v>
      </c>
      <c r="G179" s="347">
        <v>100</v>
      </c>
      <c r="H179" s="348">
        <v>27.777200000000001</v>
      </c>
      <c r="I179" s="348">
        <f t="shared" si="3"/>
        <v>2777.7200000000003</v>
      </c>
    </row>
    <row r="180" spans="1:9" x14ac:dyDescent="0.25">
      <c r="A180" s="339"/>
      <c r="B180" s="343">
        <v>179</v>
      </c>
      <c r="C180" s="344" t="s">
        <v>1553</v>
      </c>
      <c r="D180" s="345" t="s">
        <v>230</v>
      </c>
      <c r="E180" s="344" t="s">
        <v>1528</v>
      </c>
      <c r="F180" s="346" t="s">
        <v>712</v>
      </c>
      <c r="G180" s="347">
        <v>120</v>
      </c>
      <c r="H180" s="348">
        <v>2950</v>
      </c>
      <c r="I180" s="348">
        <f t="shared" si="3"/>
        <v>354000</v>
      </c>
    </row>
    <row r="181" spans="1:9" x14ac:dyDescent="0.25">
      <c r="A181" s="339"/>
      <c r="B181" s="343">
        <v>180</v>
      </c>
      <c r="C181" s="344" t="s">
        <v>1376</v>
      </c>
      <c r="D181" s="345" t="s">
        <v>232</v>
      </c>
      <c r="E181" s="344" t="s">
        <v>1528</v>
      </c>
      <c r="F181" s="346" t="s">
        <v>880</v>
      </c>
      <c r="G181" s="347">
        <v>280</v>
      </c>
      <c r="H181" s="348">
        <v>708</v>
      </c>
      <c r="I181" s="348">
        <f t="shared" si="3"/>
        <v>198240</v>
      </c>
    </row>
    <row r="182" spans="1:9" x14ac:dyDescent="0.25">
      <c r="A182" s="339"/>
      <c r="B182" s="343">
        <v>181</v>
      </c>
      <c r="C182" s="344" t="s">
        <v>1554</v>
      </c>
      <c r="D182" s="345" t="s">
        <v>236</v>
      </c>
      <c r="E182" s="344" t="s">
        <v>1528</v>
      </c>
      <c r="F182" s="346" t="s">
        <v>882</v>
      </c>
      <c r="G182" s="347">
        <v>261</v>
      </c>
      <c r="H182" s="348">
        <v>424.8</v>
      </c>
      <c r="I182" s="348">
        <f t="shared" si="3"/>
        <v>110872.8</v>
      </c>
    </row>
    <row r="183" spans="1:9" x14ac:dyDescent="0.25">
      <c r="A183" s="339"/>
      <c r="B183" s="343">
        <v>182</v>
      </c>
      <c r="C183" s="344" t="s">
        <v>1574</v>
      </c>
      <c r="D183" s="345" t="s">
        <v>242</v>
      </c>
      <c r="E183" s="344" t="s">
        <v>1528</v>
      </c>
      <c r="F183" s="346" t="s">
        <v>885</v>
      </c>
      <c r="G183" s="347">
        <v>68</v>
      </c>
      <c r="H183" s="348">
        <v>10974</v>
      </c>
      <c r="I183" s="348">
        <f t="shared" ref="I183:I240" si="4">H183*G183</f>
        <v>746232</v>
      </c>
    </row>
    <row r="184" spans="1:9" x14ac:dyDescent="0.25">
      <c r="A184" s="339"/>
      <c r="B184" s="343">
        <v>183</v>
      </c>
      <c r="C184" s="344" t="s">
        <v>1525</v>
      </c>
      <c r="D184" s="345" t="s">
        <v>248</v>
      </c>
      <c r="E184" s="344" t="s">
        <v>1528</v>
      </c>
      <c r="F184" s="346" t="s">
        <v>888</v>
      </c>
      <c r="G184" s="347">
        <v>1000</v>
      </c>
      <c r="H184" s="348">
        <v>5062.2</v>
      </c>
      <c r="I184" s="348">
        <f t="shared" si="4"/>
        <v>5062200</v>
      </c>
    </row>
    <row r="185" spans="1:9" x14ac:dyDescent="0.25">
      <c r="A185" s="339"/>
      <c r="B185" s="343">
        <v>184</v>
      </c>
      <c r="C185" s="344" t="s">
        <v>1575</v>
      </c>
      <c r="D185" s="345" t="s">
        <v>1674</v>
      </c>
      <c r="E185" s="344" t="s">
        <v>1528</v>
      </c>
      <c r="F185" s="346" t="s">
        <v>1629</v>
      </c>
      <c r="G185" s="347">
        <v>150</v>
      </c>
      <c r="H185" s="348">
        <v>826</v>
      </c>
      <c r="I185" s="348">
        <f t="shared" si="4"/>
        <v>123900</v>
      </c>
    </row>
    <row r="186" spans="1:9" x14ac:dyDescent="0.25">
      <c r="A186" s="339"/>
      <c r="B186" s="343">
        <v>185</v>
      </c>
      <c r="C186" s="344" t="s">
        <v>1348</v>
      </c>
      <c r="D186" s="345" t="s">
        <v>270</v>
      </c>
      <c r="E186" s="344" t="s">
        <v>1528</v>
      </c>
      <c r="F186" s="346" t="s">
        <v>897</v>
      </c>
      <c r="G186" s="347">
        <v>30</v>
      </c>
      <c r="H186" s="348">
        <v>1416</v>
      </c>
      <c r="I186" s="348">
        <f t="shared" si="4"/>
        <v>42480</v>
      </c>
    </row>
    <row r="187" spans="1:9" x14ac:dyDescent="0.25">
      <c r="A187" s="339"/>
      <c r="B187" s="343">
        <v>186</v>
      </c>
      <c r="C187" s="344" t="s">
        <v>1377</v>
      </c>
      <c r="D187" s="345" t="s">
        <v>272</v>
      </c>
      <c r="E187" s="344" t="s">
        <v>1528</v>
      </c>
      <c r="F187" s="346" t="s">
        <v>898</v>
      </c>
      <c r="G187" s="347">
        <v>5</v>
      </c>
      <c r="H187" s="348">
        <v>2478</v>
      </c>
      <c r="I187" s="348">
        <f t="shared" si="4"/>
        <v>12390</v>
      </c>
    </row>
    <row r="188" spans="1:9" x14ac:dyDescent="0.25">
      <c r="A188" s="339"/>
      <c r="B188" s="343">
        <v>187</v>
      </c>
      <c r="C188" s="344" t="s">
        <v>1555</v>
      </c>
      <c r="D188" s="345" t="s">
        <v>1630</v>
      </c>
      <c r="E188" s="344" t="s">
        <v>1528</v>
      </c>
      <c r="F188" s="346" t="s">
        <v>1631</v>
      </c>
      <c r="G188" s="347">
        <v>5</v>
      </c>
      <c r="H188" s="348">
        <v>118</v>
      </c>
      <c r="I188" s="348">
        <f t="shared" si="4"/>
        <v>590</v>
      </c>
    </row>
    <row r="189" spans="1:9" x14ac:dyDescent="0.25">
      <c r="A189" s="339"/>
      <c r="B189" s="343">
        <v>188</v>
      </c>
      <c r="C189" s="344" t="s">
        <v>1556</v>
      </c>
      <c r="D189" s="345" t="s">
        <v>330</v>
      </c>
      <c r="E189" s="344" t="s">
        <v>1528</v>
      </c>
      <c r="F189" s="346" t="s">
        <v>764</v>
      </c>
      <c r="G189" s="347">
        <v>422</v>
      </c>
      <c r="H189" s="348">
        <v>82.6</v>
      </c>
      <c r="I189" s="348">
        <f t="shared" si="4"/>
        <v>34857.199999999997</v>
      </c>
    </row>
    <row r="190" spans="1:9" x14ac:dyDescent="0.25">
      <c r="A190" s="339"/>
      <c r="B190" s="343">
        <v>189</v>
      </c>
      <c r="C190" s="344" t="s">
        <v>1555</v>
      </c>
      <c r="D190" s="345" t="s">
        <v>1530</v>
      </c>
      <c r="E190" s="344" t="s">
        <v>1528</v>
      </c>
      <c r="F190" s="346" t="s">
        <v>1176</v>
      </c>
      <c r="G190" s="347">
        <v>6</v>
      </c>
      <c r="H190" s="348">
        <v>47.2</v>
      </c>
      <c r="I190" s="348">
        <f t="shared" si="4"/>
        <v>283.20000000000005</v>
      </c>
    </row>
    <row r="191" spans="1:9" x14ac:dyDescent="0.25">
      <c r="A191" s="339"/>
      <c r="B191" s="343">
        <v>190</v>
      </c>
      <c r="C191" s="344" t="s">
        <v>1555</v>
      </c>
      <c r="D191" s="345" t="s">
        <v>1632</v>
      </c>
      <c r="E191" s="344" t="s">
        <v>1528</v>
      </c>
      <c r="F191" s="346" t="s">
        <v>1633</v>
      </c>
      <c r="G191" s="347">
        <v>34</v>
      </c>
      <c r="H191" s="348">
        <v>118</v>
      </c>
      <c r="I191" s="348">
        <f t="shared" si="4"/>
        <v>4012</v>
      </c>
    </row>
    <row r="192" spans="1:9" x14ac:dyDescent="0.25">
      <c r="A192" s="339"/>
      <c r="B192" s="343">
        <v>191</v>
      </c>
      <c r="C192" s="344" t="s">
        <v>1555</v>
      </c>
      <c r="D192" s="345" t="s">
        <v>1634</v>
      </c>
      <c r="E192" s="344" t="s">
        <v>1528</v>
      </c>
      <c r="F192" s="346" t="s">
        <v>1634</v>
      </c>
      <c r="G192" s="347">
        <v>3750</v>
      </c>
      <c r="H192" s="348">
        <v>23.6</v>
      </c>
      <c r="I192" s="348">
        <f t="shared" si="4"/>
        <v>88500</v>
      </c>
    </row>
    <row r="193" spans="1:9" x14ac:dyDescent="0.25">
      <c r="A193" s="339"/>
      <c r="B193" s="343">
        <v>192</v>
      </c>
      <c r="C193" s="344" t="s">
        <v>1555</v>
      </c>
      <c r="D193" s="345" t="s">
        <v>1635</v>
      </c>
      <c r="E193" s="344" t="s">
        <v>1528</v>
      </c>
      <c r="F193" s="346" t="s">
        <v>1636</v>
      </c>
      <c r="G193" s="347">
        <v>2990</v>
      </c>
      <c r="H193" s="348">
        <v>47.2</v>
      </c>
      <c r="I193" s="348">
        <f t="shared" si="4"/>
        <v>141128</v>
      </c>
    </row>
    <row r="194" spans="1:9" x14ac:dyDescent="0.25">
      <c r="A194" s="339"/>
      <c r="B194" s="343">
        <v>193</v>
      </c>
      <c r="C194" s="344" t="s">
        <v>1557</v>
      </c>
      <c r="D194" s="345" t="s">
        <v>1675</v>
      </c>
      <c r="E194" s="344" t="s">
        <v>1528</v>
      </c>
      <c r="F194" s="346" t="s">
        <v>1181</v>
      </c>
      <c r="G194" s="347">
        <v>11</v>
      </c>
      <c r="H194" s="348">
        <v>94.4</v>
      </c>
      <c r="I194" s="348">
        <f t="shared" si="4"/>
        <v>1038.4000000000001</v>
      </c>
    </row>
    <row r="195" spans="1:9" x14ac:dyDescent="0.25">
      <c r="A195" s="339"/>
      <c r="B195" s="343">
        <v>194</v>
      </c>
      <c r="C195" s="344" t="s">
        <v>1555</v>
      </c>
      <c r="D195" s="345" t="s">
        <v>1637</v>
      </c>
      <c r="E195" s="344" t="s">
        <v>1528</v>
      </c>
      <c r="F195" s="346" t="s">
        <v>1637</v>
      </c>
      <c r="G195" s="347">
        <v>47</v>
      </c>
      <c r="H195" s="348">
        <v>59</v>
      </c>
      <c r="I195" s="348">
        <f t="shared" si="4"/>
        <v>2773</v>
      </c>
    </row>
    <row r="196" spans="1:9" x14ac:dyDescent="0.25">
      <c r="A196" s="339"/>
      <c r="B196" s="343">
        <v>195</v>
      </c>
      <c r="C196" s="344" t="s">
        <v>1558</v>
      </c>
      <c r="D196" s="345" t="s">
        <v>1531</v>
      </c>
      <c r="E196" s="344" t="s">
        <v>1528</v>
      </c>
      <c r="F196" s="346" t="s">
        <v>1183</v>
      </c>
      <c r="G196" s="347">
        <v>4044</v>
      </c>
      <c r="H196" s="348">
        <v>35.4</v>
      </c>
      <c r="I196" s="348">
        <f t="shared" si="4"/>
        <v>143157.6</v>
      </c>
    </row>
    <row r="197" spans="1:9" x14ac:dyDescent="0.25">
      <c r="A197" s="339"/>
      <c r="B197" s="343">
        <v>196</v>
      </c>
      <c r="C197" s="344" t="s">
        <v>1559</v>
      </c>
      <c r="D197" s="345" t="s">
        <v>1532</v>
      </c>
      <c r="E197" s="344" t="s">
        <v>1528</v>
      </c>
      <c r="F197" s="346" t="s">
        <v>1205</v>
      </c>
      <c r="G197" s="347">
        <v>26</v>
      </c>
      <c r="H197" s="348">
        <v>70.8</v>
      </c>
      <c r="I197" s="348">
        <f t="shared" si="4"/>
        <v>1840.8</v>
      </c>
    </row>
    <row r="198" spans="1:9" x14ac:dyDescent="0.25">
      <c r="A198" s="339"/>
      <c r="B198" s="343">
        <v>197</v>
      </c>
      <c r="C198" s="344" t="s">
        <v>1559</v>
      </c>
      <c r="D198" s="345" t="s">
        <v>1533</v>
      </c>
      <c r="E198" s="344" t="s">
        <v>1528</v>
      </c>
      <c r="F198" s="346" t="s">
        <v>1206</v>
      </c>
      <c r="G198" s="347">
        <v>13</v>
      </c>
      <c r="H198" s="348">
        <v>70.8</v>
      </c>
      <c r="I198" s="348">
        <f t="shared" si="4"/>
        <v>920.4</v>
      </c>
    </row>
    <row r="199" spans="1:9" x14ac:dyDescent="0.25">
      <c r="A199" s="339"/>
      <c r="B199" s="343">
        <v>198</v>
      </c>
      <c r="C199" s="344" t="s">
        <v>1559</v>
      </c>
      <c r="D199" s="345" t="s">
        <v>1534</v>
      </c>
      <c r="E199" s="344" t="s">
        <v>1528</v>
      </c>
      <c r="F199" s="346" t="s">
        <v>1207</v>
      </c>
      <c r="G199" s="347">
        <v>11</v>
      </c>
      <c r="H199" s="348">
        <v>70.8</v>
      </c>
      <c r="I199" s="348">
        <f t="shared" si="4"/>
        <v>778.8</v>
      </c>
    </row>
    <row r="200" spans="1:9" x14ac:dyDescent="0.25">
      <c r="A200" s="339"/>
      <c r="B200" s="343">
        <v>199</v>
      </c>
      <c r="C200" s="344" t="s">
        <v>1555</v>
      </c>
      <c r="D200" s="345" t="s">
        <v>1535</v>
      </c>
      <c r="E200" s="344" t="s">
        <v>1528</v>
      </c>
      <c r="F200" s="346" t="s">
        <v>1327</v>
      </c>
      <c r="G200" s="347">
        <v>1287</v>
      </c>
      <c r="H200" s="348">
        <v>82.6</v>
      </c>
      <c r="I200" s="348">
        <f t="shared" si="4"/>
        <v>106306.2</v>
      </c>
    </row>
    <row r="201" spans="1:9" x14ac:dyDescent="0.25">
      <c r="A201" s="339"/>
      <c r="B201" s="343">
        <v>200</v>
      </c>
      <c r="C201" s="344" t="s">
        <v>1560</v>
      </c>
      <c r="D201" s="345" t="s">
        <v>1536</v>
      </c>
      <c r="E201" s="344" t="s">
        <v>1528</v>
      </c>
      <c r="F201" s="346" t="s">
        <v>1185</v>
      </c>
      <c r="G201" s="347">
        <v>9</v>
      </c>
      <c r="H201" s="348">
        <v>11.8</v>
      </c>
      <c r="I201" s="348">
        <f t="shared" si="4"/>
        <v>106.2</v>
      </c>
    </row>
    <row r="202" spans="1:9" x14ac:dyDescent="0.25">
      <c r="A202" s="339"/>
      <c r="B202" s="343">
        <v>201</v>
      </c>
      <c r="C202" s="344" t="s">
        <v>1560</v>
      </c>
      <c r="D202" s="345" t="s">
        <v>1537</v>
      </c>
      <c r="E202" s="344" t="s">
        <v>1528</v>
      </c>
      <c r="F202" s="346" t="s">
        <v>1186</v>
      </c>
      <c r="G202" s="347">
        <v>5</v>
      </c>
      <c r="H202" s="348">
        <v>11.8</v>
      </c>
      <c r="I202" s="348">
        <f t="shared" si="4"/>
        <v>59</v>
      </c>
    </row>
    <row r="203" spans="1:9" x14ac:dyDescent="0.25">
      <c r="A203" s="339"/>
      <c r="B203" s="343">
        <v>202</v>
      </c>
      <c r="C203" s="344" t="s">
        <v>1558</v>
      </c>
      <c r="D203" s="345" t="s">
        <v>1538</v>
      </c>
      <c r="E203" s="344" t="s">
        <v>1528</v>
      </c>
      <c r="F203" s="346" t="s">
        <v>1187</v>
      </c>
      <c r="G203" s="347">
        <v>192</v>
      </c>
      <c r="H203" s="348">
        <v>35.4</v>
      </c>
      <c r="I203" s="348">
        <f t="shared" si="4"/>
        <v>6796.7999999999993</v>
      </c>
    </row>
    <row r="204" spans="1:9" x14ac:dyDescent="0.25">
      <c r="A204" s="339"/>
      <c r="B204" s="343">
        <v>203</v>
      </c>
      <c r="C204" s="344" t="s">
        <v>1558</v>
      </c>
      <c r="D204" s="345" t="s">
        <v>1640</v>
      </c>
      <c r="E204" s="344" t="s">
        <v>1528</v>
      </c>
      <c r="F204" s="346" t="s">
        <v>1654</v>
      </c>
      <c r="G204" s="347">
        <v>42</v>
      </c>
      <c r="H204" s="348">
        <v>35.4</v>
      </c>
      <c r="I204" s="348">
        <f t="shared" si="4"/>
        <v>1486.8</v>
      </c>
    </row>
    <row r="205" spans="1:9" x14ac:dyDescent="0.25">
      <c r="A205" s="339"/>
      <c r="B205" s="343">
        <v>204</v>
      </c>
      <c r="C205" s="344" t="s">
        <v>1561</v>
      </c>
      <c r="D205" s="345" t="s">
        <v>1539</v>
      </c>
      <c r="E205" s="344" t="s">
        <v>1528</v>
      </c>
      <c r="F205" s="346" t="s">
        <v>1189</v>
      </c>
      <c r="G205" s="347">
        <v>3496</v>
      </c>
      <c r="H205" s="348">
        <v>59</v>
      </c>
      <c r="I205" s="348">
        <f t="shared" si="4"/>
        <v>206264</v>
      </c>
    </row>
    <row r="206" spans="1:9" x14ac:dyDescent="0.25">
      <c r="A206" s="339"/>
      <c r="B206" s="343">
        <v>205</v>
      </c>
      <c r="C206" s="344" t="s">
        <v>1555</v>
      </c>
      <c r="D206" s="345" t="s">
        <v>1540</v>
      </c>
      <c r="E206" s="344" t="s">
        <v>1528</v>
      </c>
      <c r="F206" s="346" t="s">
        <v>1195</v>
      </c>
      <c r="G206" s="347">
        <v>302</v>
      </c>
      <c r="H206" s="348">
        <v>59</v>
      </c>
      <c r="I206" s="348">
        <f t="shared" si="4"/>
        <v>17818</v>
      </c>
    </row>
    <row r="207" spans="1:9" x14ac:dyDescent="0.25">
      <c r="A207" s="339"/>
      <c r="B207" s="343">
        <v>206</v>
      </c>
      <c r="C207" s="344" t="s">
        <v>1555</v>
      </c>
      <c r="D207" s="345" t="s">
        <v>1641</v>
      </c>
      <c r="E207" s="344" t="s">
        <v>1528</v>
      </c>
      <c r="F207" s="346" t="s">
        <v>1642</v>
      </c>
      <c r="G207" s="347">
        <v>5</v>
      </c>
      <c r="H207" s="348">
        <v>47.2</v>
      </c>
      <c r="I207" s="348">
        <f t="shared" si="4"/>
        <v>236</v>
      </c>
    </row>
    <row r="208" spans="1:9" x14ac:dyDescent="0.25">
      <c r="A208" s="339"/>
      <c r="B208" s="343">
        <v>207</v>
      </c>
      <c r="C208" s="344" t="s">
        <v>1561</v>
      </c>
      <c r="D208" s="345" t="s">
        <v>1541</v>
      </c>
      <c r="E208" s="344" t="s">
        <v>1528</v>
      </c>
      <c r="F208" s="346" t="s">
        <v>1196</v>
      </c>
      <c r="G208" s="347">
        <v>40</v>
      </c>
      <c r="H208" s="348">
        <v>59</v>
      </c>
      <c r="I208" s="348">
        <f t="shared" si="4"/>
        <v>2360</v>
      </c>
    </row>
    <row r="209" spans="1:9" x14ac:dyDescent="0.25">
      <c r="A209" s="339"/>
      <c r="B209" s="343">
        <v>208</v>
      </c>
      <c r="C209" s="344" t="s">
        <v>1555</v>
      </c>
      <c r="D209" s="345" t="s">
        <v>1542</v>
      </c>
      <c r="E209" s="344" t="s">
        <v>1528</v>
      </c>
      <c r="F209" s="346" t="s">
        <v>1191</v>
      </c>
      <c r="G209" s="347">
        <v>8</v>
      </c>
      <c r="H209" s="348">
        <v>59</v>
      </c>
      <c r="I209" s="348">
        <f t="shared" si="4"/>
        <v>472</v>
      </c>
    </row>
    <row r="210" spans="1:9" x14ac:dyDescent="0.25">
      <c r="A210" s="339"/>
      <c r="B210" s="343">
        <v>209</v>
      </c>
      <c r="C210" s="344" t="s">
        <v>1555</v>
      </c>
      <c r="D210" s="345" t="s">
        <v>1543</v>
      </c>
      <c r="E210" s="344" t="s">
        <v>1528</v>
      </c>
      <c r="F210" s="346" t="s">
        <v>1192</v>
      </c>
      <c r="G210" s="347">
        <v>8</v>
      </c>
      <c r="H210" s="348">
        <v>47.2</v>
      </c>
      <c r="I210" s="348">
        <f t="shared" si="4"/>
        <v>377.6</v>
      </c>
    </row>
    <row r="211" spans="1:9" x14ac:dyDescent="0.25">
      <c r="A211" s="339"/>
      <c r="B211" s="343">
        <v>210</v>
      </c>
      <c r="C211" s="344" t="s">
        <v>1555</v>
      </c>
      <c r="D211" s="345" t="s">
        <v>1638</v>
      </c>
      <c r="E211" s="344" t="s">
        <v>1528</v>
      </c>
      <c r="F211" s="346" t="s">
        <v>1639</v>
      </c>
      <c r="G211" s="347">
        <v>10</v>
      </c>
      <c r="H211" s="348">
        <v>47.2</v>
      </c>
      <c r="I211" s="348">
        <f t="shared" si="4"/>
        <v>472</v>
      </c>
    </row>
    <row r="212" spans="1:9" x14ac:dyDescent="0.25">
      <c r="A212" s="339"/>
      <c r="B212" s="343">
        <v>211</v>
      </c>
      <c r="C212" s="344" t="s">
        <v>1555</v>
      </c>
      <c r="D212" s="345" t="s">
        <v>1544</v>
      </c>
      <c r="E212" s="344" t="s">
        <v>1528</v>
      </c>
      <c r="F212" s="346" t="s">
        <v>1197</v>
      </c>
      <c r="G212" s="347">
        <v>159</v>
      </c>
      <c r="H212" s="348">
        <v>59</v>
      </c>
      <c r="I212" s="348">
        <f t="shared" si="4"/>
        <v>9381</v>
      </c>
    </row>
    <row r="213" spans="1:9" x14ac:dyDescent="0.25">
      <c r="A213" s="339"/>
      <c r="B213" s="343">
        <v>212</v>
      </c>
      <c r="C213" s="344" t="s">
        <v>1562</v>
      </c>
      <c r="D213" s="345" t="s">
        <v>1545</v>
      </c>
      <c r="E213" s="344" t="s">
        <v>1528</v>
      </c>
      <c r="F213" s="346" t="s">
        <v>1194</v>
      </c>
      <c r="G213" s="347">
        <v>128</v>
      </c>
      <c r="H213" s="348">
        <v>59</v>
      </c>
      <c r="I213" s="348">
        <f t="shared" si="4"/>
        <v>7552</v>
      </c>
    </row>
    <row r="214" spans="1:9" x14ac:dyDescent="0.25">
      <c r="A214" s="339"/>
      <c r="B214" s="343">
        <v>213</v>
      </c>
      <c r="C214" s="344" t="s">
        <v>1555</v>
      </c>
      <c r="D214" s="345" t="s">
        <v>1643</v>
      </c>
      <c r="E214" s="344" t="s">
        <v>1528</v>
      </c>
      <c r="F214" s="346" t="s">
        <v>1644</v>
      </c>
      <c r="G214" s="347">
        <v>5</v>
      </c>
      <c r="H214" s="348">
        <v>59</v>
      </c>
      <c r="I214" s="348">
        <f t="shared" si="4"/>
        <v>295</v>
      </c>
    </row>
    <row r="215" spans="1:9" x14ac:dyDescent="0.25">
      <c r="A215" s="339"/>
      <c r="B215" s="343">
        <v>214</v>
      </c>
      <c r="C215" s="344" t="s">
        <v>1563</v>
      </c>
      <c r="D215" s="345" t="s">
        <v>1645</v>
      </c>
      <c r="E215" s="344" t="s">
        <v>1528</v>
      </c>
      <c r="F215" s="346" t="s">
        <v>1646</v>
      </c>
      <c r="G215" s="347">
        <v>424</v>
      </c>
      <c r="H215" s="348">
        <v>106.2</v>
      </c>
      <c r="I215" s="348">
        <f t="shared" si="4"/>
        <v>45028.800000000003</v>
      </c>
    </row>
    <row r="216" spans="1:9" x14ac:dyDescent="0.25">
      <c r="A216" s="339"/>
      <c r="B216" s="343">
        <v>215</v>
      </c>
      <c r="C216" s="344" t="s">
        <v>1555</v>
      </c>
      <c r="D216" s="345" t="s">
        <v>317</v>
      </c>
      <c r="E216" s="344" t="s">
        <v>1528</v>
      </c>
      <c r="F216" s="346" t="s">
        <v>1200</v>
      </c>
      <c r="G216" s="347">
        <v>918</v>
      </c>
      <c r="H216" s="348">
        <v>47.2</v>
      </c>
      <c r="I216" s="348">
        <f t="shared" si="4"/>
        <v>43329.600000000006</v>
      </c>
    </row>
    <row r="217" spans="1:9" x14ac:dyDescent="0.25">
      <c r="A217" s="339"/>
      <c r="B217" s="343">
        <v>216</v>
      </c>
      <c r="C217" s="344" t="s">
        <v>1564</v>
      </c>
      <c r="D217" s="345" t="s">
        <v>1546</v>
      </c>
      <c r="E217" s="344" t="s">
        <v>1528</v>
      </c>
      <c r="F217" s="346" t="s">
        <v>1201</v>
      </c>
      <c r="G217" s="347">
        <v>904</v>
      </c>
      <c r="H217" s="348">
        <v>59</v>
      </c>
      <c r="I217" s="348">
        <f t="shared" si="4"/>
        <v>53336</v>
      </c>
    </row>
    <row r="218" spans="1:9" x14ac:dyDescent="0.25">
      <c r="A218" s="339"/>
      <c r="B218" s="343">
        <v>217</v>
      </c>
      <c r="C218" s="344" t="s">
        <v>1565</v>
      </c>
      <c r="D218" s="345" t="s">
        <v>1547</v>
      </c>
      <c r="E218" s="344" t="s">
        <v>1528</v>
      </c>
      <c r="F218" s="346" t="s">
        <v>1202</v>
      </c>
      <c r="G218" s="347">
        <v>920</v>
      </c>
      <c r="H218" s="348">
        <v>59</v>
      </c>
      <c r="I218" s="348">
        <f t="shared" si="4"/>
        <v>54280</v>
      </c>
    </row>
    <row r="219" spans="1:9" x14ac:dyDescent="0.25">
      <c r="A219" s="339"/>
      <c r="B219" s="343">
        <v>218</v>
      </c>
      <c r="C219" s="344" t="s">
        <v>1566</v>
      </c>
      <c r="D219" s="345" t="s">
        <v>1548</v>
      </c>
      <c r="E219" s="344" t="s">
        <v>1528</v>
      </c>
      <c r="F219" s="346" t="s">
        <v>1203</v>
      </c>
      <c r="G219" s="347">
        <v>5576</v>
      </c>
      <c r="H219" s="348">
        <v>35.4</v>
      </c>
      <c r="I219" s="348">
        <f t="shared" si="4"/>
        <v>197390.4</v>
      </c>
    </row>
    <row r="220" spans="1:9" x14ac:dyDescent="0.25">
      <c r="A220" s="339"/>
      <c r="B220" s="343">
        <v>219</v>
      </c>
      <c r="C220" s="344" t="s">
        <v>1567</v>
      </c>
      <c r="D220" s="345" t="s">
        <v>1647</v>
      </c>
      <c r="E220" s="344" t="s">
        <v>1528</v>
      </c>
      <c r="F220" s="346" t="s">
        <v>1648</v>
      </c>
      <c r="G220" s="347">
        <v>60000</v>
      </c>
      <c r="H220" s="348">
        <v>177</v>
      </c>
      <c r="I220" s="348">
        <f t="shared" si="4"/>
        <v>10620000</v>
      </c>
    </row>
    <row r="221" spans="1:9" x14ac:dyDescent="0.25">
      <c r="A221" s="339"/>
      <c r="B221" s="343">
        <v>220</v>
      </c>
      <c r="C221" s="344" t="s">
        <v>1568</v>
      </c>
      <c r="D221" s="345" t="s">
        <v>1549</v>
      </c>
      <c r="E221" s="344" t="s">
        <v>1528</v>
      </c>
      <c r="F221" s="346" t="s">
        <v>1210</v>
      </c>
      <c r="G221" s="347">
        <v>216</v>
      </c>
      <c r="H221" s="348">
        <v>224.2</v>
      </c>
      <c r="I221" s="348">
        <f t="shared" si="4"/>
        <v>48427.199999999997</v>
      </c>
    </row>
    <row r="222" spans="1:9" x14ac:dyDescent="0.25">
      <c r="A222" s="339"/>
      <c r="B222" s="343">
        <v>221</v>
      </c>
      <c r="C222" s="344" t="s">
        <v>1402</v>
      </c>
      <c r="D222" s="350" t="s">
        <v>1550</v>
      </c>
      <c r="E222" s="344" t="s">
        <v>1528</v>
      </c>
      <c r="F222" s="346" t="s">
        <v>1650</v>
      </c>
      <c r="G222" s="347">
        <v>31</v>
      </c>
      <c r="H222" s="348">
        <v>177</v>
      </c>
      <c r="I222" s="348">
        <f t="shared" si="4"/>
        <v>5487</v>
      </c>
    </row>
    <row r="223" spans="1:9" x14ac:dyDescent="0.25">
      <c r="A223" s="339"/>
      <c r="B223" s="343">
        <v>222</v>
      </c>
      <c r="C223" s="344" t="s">
        <v>1576</v>
      </c>
      <c r="D223" s="345" t="s">
        <v>1319</v>
      </c>
      <c r="E223" s="344" t="s">
        <v>1528</v>
      </c>
      <c r="F223" s="346" t="s">
        <v>1319</v>
      </c>
      <c r="G223" s="347">
        <v>1830</v>
      </c>
      <c r="H223" s="348">
        <v>112.1</v>
      </c>
      <c r="I223" s="348">
        <f t="shared" si="4"/>
        <v>205143</v>
      </c>
    </row>
    <row r="224" spans="1:9" x14ac:dyDescent="0.25">
      <c r="A224" s="339"/>
      <c r="B224" s="343">
        <v>223</v>
      </c>
      <c r="C224" s="344" t="s">
        <v>1366</v>
      </c>
      <c r="D224" s="345" t="s">
        <v>1456</v>
      </c>
      <c r="E224" s="344" t="s">
        <v>1528</v>
      </c>
      <c r="F224" s="346" t="s">
        <v>1313</v>
      </c>
      <c r="G224" s="347">
        <v>330</v>
      </c>
      <c r="H224" s="348">
        <v>637.20000000000005</v>
      </c>
      <c r="I224" s="348">
        <f t="shared" si="4"/>
        <v>210276.00000000003</v>
      </c>
    </row>
    <row r="225" spans="1:9" ht="31.5" x14ac:dyDescent="0.25">
      <c r="A225" s="339" t="s">
        <v>1593</v>
      </c>
      <c r="B225" s="343">
        <v>224</v>
      </c>
      <c r="C225" s="344" t="s">
        <v>1400</v>
      </c>
      <c r="D225" s="345" t="s">
        <v>1677</v>
      </c>
      <c r="E225" s="344" t="s">
        <v>1459</v>
      </c>
      <c r="F225" s="346" t="s">
        <v>1330</v>
      </c>
      <c r="G225" s="347">
        <v>600</v>
      </c>
      <c r="H225" s="348">
        <v>106.2</v>
      </c>
      <c r="I225" s="348">
        <f t="shared" si="4"/>
        <v>63720</v>
      </c>
    </row>
    <row r="226" spans="1:9" ht="31.5" x14ac:dyDescent="0.25">
      <c r="A226" s="339" t="s">
        <v>1593</v>
      </c>
      <c r="B226" s="343">
        <v>225</v>
      </c>
      <c r="C226" s="344" t="s">
        <v>1401</v>
      </c>
      <c r="D226" s="345" t="s">
        <v>1458</v>
      </c>
      <c r="E226" s="344" t="s">
        <v>1459</v>
      </c>
      <c r="F226" s="346" t="s">
        <v>1331</v>
      </c>
      <c r="G226" s="347">
        <v>50</v>
      </c>
      <c r="H226" s="348">
        <v>584.1</v>
      </c>
      <c r="I226" s="348">
        <f t="shared" si="4"/>
        <v>29205</v>
      </c>
    </row>
    <row r="227" spans="1:9" ht="31.5" x14ac:dyDescent="0.25">
      <c r="A227" s="339"/>
      <c r="B227" s="343">
        <v>226</v>
      </c>
      <c r="C227" s="344" t="s">
        <v>1401</v>
      </c>
      <c r="D227" s="345" t="s">
        <v>1458</v>
      </c>
      <c r="E227" s="344" t="s">
        <v>1459</v>
      </c>
      <c r="F227" s="346" t="s">
        <v>1332</v>
      </c>
      <c r="G227" s="347">
        <v>50</v>
      </c>
      <c r="H227" s="348">
        <v>584.1</v>
      </c>
      <c r="I227" s="348">
        <f t="shared" si="4"/>
        <v>29205</v>
      </c>
    </row>
    <row r="228" spans="1:9" ht="31.5" x14ac:dyDescent="0.25">
      <c r="A228" s="339"/>
      <c r="B228" s="343">
        <v>227</v>
      </c>
      <c r="C228" s="344" t="s">
        <v>1401</v>
      </c>
      <c r="D228" s="345" t="s">
        <v>1458</v>
      </c>
      <c r="E228" s="344" t="s">
        <v>1459</v>
      </c>
      <c r="F228" s="346" t="s">
        <v>1333</v>
      </c>
      <c r="G228" s="347">
        <v>100</v>
      </c>
      <c r="H228" s="348">
        <v>584.1</v>
      </c>
      <c r="I228" s="348">
        <f t="shared" si="4"/>
        <v>58410</v>
      </c>
    </row>
    <row r="229" spans="1:9" ht="31.5" x14ac:dyDescent="0.25">
      <c r="A229" s="339"/>
      <c r="B229" s="343">
        <v>228</v>
      </c>
      <c r="C229" s="344" t="s">
        <v>1401</v>
      </c>
      <c r="D229" s="345" t="s">
        <v>1458</v>
      </c>
      <c r="E229" s="344" t="s">
        <v>1459</v>
      </c>
      <c r="F229" s="346" t="s">
        <v>1334</v>
      </c>
      <c r="G229" s="347">
        <v>100</v>
      </c>
      <c r="H229" s="348">
        <v>584.1</v>
      </c>
      <c r="I229" s="348">
        <f t="shared" si="4"/>
        <v>58410</v>
      </c>
    </row>
    <row r="230" spans="1:9" ht="31.5" x14ac:dyDescent="0.25">
      <c r="A230" s="339"/>
      <c r="B230" s="343">
        <v>229</v>
      </c>
      <c r="C230" s="344" t="s">
        <v>1401</v>
      </c>
      <c r="D230" s="345" t="s">
        <v>1458</v>
      </c>
      <c r="E230" s="344" t="s">
        <v>1459</v>
      </c>
      <c r="F230" s="346" t="s">
        <v>1336</v>
      </c>
      <c r="G230" s="347">
        <v>50</v>
      </c>
      <c r="H230" s="348">
        <v>584.1</v>
      </c>
      <c r="I230" s="348">
        <f t="shared" si="4"/>
        <v>29205</v>
      </c>
    </row>
    <row r="231" spans="1:9" ht="31.5" x14ac:dyDescent="0.25">
      <c r="A231" s="339"/>
      <c r="B231" s="343">
        <v>230</v>
      </c>
      <c r="C231" s="344" t="s">
        <v>1401</v>
      </c>
      <c r="D231" s="345" t="s">
        <v>1458</v>
      </c>
      <c r="E231" s="344" t="s">
        <v>1459</v>
      </c>
      <c r="F231" s="346" t="s">
        <v>1335</v>
      </c>
      <c r="G231" s="347">
        <v>50</v>
      </c>
      <c r="H231" s="348">
        <v>584.1</v>
      </c>
      <c r="I231" s="348">
        <f t="shared" si="4"/>
        <v>29205</v>
      </c>
    </row>
    <row r="232" spans="1:9" ht="31.5" x14ac:dyDescent="0.25">
      <c r="A232" s="339"/>
      <c r="B232" s="343">
        <v>231</v>
      </c>
      <c r="C232" s="344" t="s">
        <v>1401</v>
      </c>
      <c r="D232" s="345" t="s">
        <v>1458</v>
      </c>
      <c r="E232" s="344" t="s">
        <v>1459</v>
      </c>
      <c r="F232" s="346" t="s">
        <v>1337</v>
      </c>
      <c r="G232" s="347">
        <v>50</v>
      </c>
      <c r="H232" s="348">
        <v>584.1</v>
      </c>
      <c r="I232" s="348">
        <f t="shared" si="4"/>
        <v>29205</v>
      </c>
    </row>
    <row r="233" spans="1:9" ht="31.5" x14ac:dyDescent="0.25">
      <c r="A233" s="339"/>
      <c r="B233" s="343">
        <v>232</v>
      </c>
      <c r="C233" s="344" t="s">
        <v>1401</v>
      </c>
      <c r="D233" s="345" t="s">
        <v>1458</v>
      </c>
      <c r="E233" s="344" t="s">
        <v>1459</v>
      </c>
      <c r="F233" s="346" t="s">
        <v>1338</v>
      </c>
      <c r="G233" s="347">
        <v>50</v>
      </c>
      <c r="H233" s="348">
        <v>584.1</v>
      </c>
      <c r="I233" s="348">
        <f t="shared" si="4"/>
        <v>29205</v>
      </c>
    </row>
    <row r="234" spans="1:9" ht="31.5" x14ac:dyDescent="0.25">
      <c r="A234" s="339" t="s">
        <v>1593</v>
      </c>
      <c r="B234" s="343">
        <v>233</v>
      </c>
      <c r="C234" s="344" t="s">
        <v>1402</v>
      </c>
      <c r="D234" s="345" t="s">
        <v>1460</v>
      </c>
      <c r="E234" s="344" t="s">
        <v>1461</v>
      </c>
      <c r="F234" s="346" t="s">
        <v>1617</v>
      </c>
      <c r="G234" s="347">
        <v>300</v>
      </c>
      <c r="H234" s="348">
        <v>177</v>
      </c>
      <c r="I234" s="348">
        <f t="shared" si="4"/>
        <v>53100</v>
      </c>
    </row>
    <row r="235" spans="1:9" ht="31.5" x14ac:dyDescent="0.25">
      <c r="A235" s="339"/>
      <c r="B235" s="343">
        <v>234</v>
      </c>
      <c r="C235" s="344" t="s">
        <v>1402</v>
      </c>
      <c r="D235" s="345" t="s">
        <v>1460</v>
      </c>
      <c r="E235" s="344" t="s">
        <v>1461</v>
      </c>
      <c r="F235" s="346" t="s">
        <v>1618</v>
      </c>
      <c r="G235" s="347">
        <v>300</v>
      </c>
      <c r="H235" s="348">
        <v>177</v>
      </c>
      <c r="I235" s="348">
        <f t="shared" si="4"/>
        <v>53100</v>
      </c>
    </row>
    <row r="236" spans="1:9" ht="31.5" x14ac:dyDescent="0.25">
      <c r="A236" s="339"/>
      <c r="B236" s="343">
        <v>235</v>
      </c>
      <c r="C236" s="344" t="s">
        <v>1401</v>
      </c>
      <c r="D236" s="345" t="s">
        <v>1458</v>
      </c>
      <c r="E236" s="344" t="s">
        <v>1462</v>
      </c>
      <c r="F236" s="346" t="s">
        <v>1339</v>
      </c>
      <c r="G236" s="347">
        <v>50</v>
      </c>
      <c r="H236" s="348">
        <v>584.1</v>
      </c>
      <c r="I236" s="348">
        <f t="shared" si="4"/>
        <v>29205</v>
      </c>
    </row>
    <row r="237" spans="1:9" ht="31.5" x14ac:dyDescent="0.25">
      <c r="A237" s="339" t="s">
        <v>1593</v>
      </c>
      <c r="B237" s="343">
        <v>236</v>
      </c>
      <c r="C237" s="344" t="s">
        <v>1401</v>
      </c>
      <c r="D237" s="345" t="s">
        <v>1458</v>
      </c>
      <c r="E237" s="344" t="s">
        <v>1462</v>
      </c>
      <c r="F237" s="346" t="s">
        <v>1340</v>
      </c>
      <c r="G237" s="347">
        <v>50</v>
      </c>
      <c r="H237" s="348">
        <v>584.1</v>
      </c>
      <c r="I237" s="348">
        <f t="shared" si="4"/>
        <v>29205</v>
      </c>
    </row>
    <row r="238" spans="1:9" x14ac:dyDescent="0.25">
      <c r="A238" s="339"/>
      <c r="B238" s="343">
        <v>237</v>
      </c>
      <c r="C238" s="344" t="s">
        <v>1597</v>
      </c>
      <c r="D238" s="345" t="s">
        <v>1678</v>
      </c>
      <c r="E238" s="344" t="s">
        <v>1528</v>
      </c>
      <c r="F238" s="346" t="s">
        <v>352</v>
      </c>
      <c r="G238" s="347">
        <v>1</v>
      </c>
      <c r="H238" s="348">
        <v>8260</v>
      </c>
      <c r="I238" s="348">
        <f t="shared" si="4"/>
        <v>8260</v>
      </c>
    </row>
    <row r="239" spans="1:9" x14ac:dyDescent="0.25">
      <c r="A239" s="339" t="s">
        <v>1594</v>
      </c>
      <c r="B239" s="343">
        <v>238</v>
      </c>
      <c r="C239" s="344" t="s">
        <v>1378</v>
      </c>
      <c r="D239" s="345" t="s">
        <v>1464</v>
      </c>
      <c r="E239" s="344" t="s">
        <v>1463</v>
      </c>
      <c r="F239" s="346" t="s">
        <v>1649</v>
      </c>
      <c r="G239" s="347">
        <v>130</v>
      </c>
      <c r="H239" s="348">
        <v>2053.1999999999998</v>
      </c>
      <c r="I239" s="348">
        <f t="shared" si="4"/>
        <v>266916</v>
      </c>
    </row>
    <row r="240" spans="1:9" x14ac:dyDescent="0.25">
      <c r="A240" s="339"/>
      <c r="B240" s="343">
        <v>239</v>
      </c>
      <c r="C240" s="344" t="s">
        <v>1378</v>
      </c>
      <c r="D240" s="345" t="s">
        <v>1598</v>
      </c>
      <c r="E240" s="344" t="s">
        <v>1463</v>
      </c>
      <c r="F240" s="346" t="s">
        <v>1379</v>
      </c>
      <c r="G240" s="347">
        <v>130</v>
      </c>
      <c r="H240" s="348">
        <v>2129.9</v>
      </c>
      <c r="I240" s="348">
        <f t="shared" si="4"/>
        <v>276887</v>
      </c>
    </row>
    <row r="241" spans="1:9" x14ac:dyDescent="0.25">
      <c r="A241" s="339"/>
      <c r="B241" s="343">
        <v>240</v>
      </c>
      <c r="C241" s="344" t="s">
        <v>1378</v>
      </c>
      <c r="D241" s="345" t="s">
        <v>1465</v>
      </c>
      <c r="E241" s="344" t="s">
        <v>1463</v>
      </c>
      <c r="F241" s="346" t="s">
        <v>1380</v>
      </c>
      <c r="G241" s="347">
        <v>130</v>
      </c>
      <c r="H241" s="348">
        <v>1492.7</v>
      </c>
      <c r="I241" s="348">
        <f t="shared" ref="I241" si="5">H241*G241</f>
        <v>194051</v>
      </c>
    </row>
    <row r="242" spans="1:9" x14ac:dyDescent="0.25">
      <c r="A242" s="339"/>
      <c r="B242" s="343">
        <v>241</v>
      </c>
      <c r="C242" s="344" t="s">
        <v>1352</v>
      </c>
      <c r="D242" s="345" t="s">
        <v>1470</v>
      </c>
      <c r="E242" s="344" t="s">
        <v>1512</v>
      </c>
      <c r="F242" s="346" t="s">
        <v>1513</v>
      </c>
      <c r="G242" s="347">
        <v>2</v>
      </c>
      <c r="H242" s="348">
        <v>10496</v>
      </c>
      <c r="I242" s="348">
        <f t="shared" ref="I242" si="6">H242*G242</f>
        <v>20992</v>
      </c>
    </row>
    <row r="243" spans="1:9" x14ac:dyDescent="0.25">
      <c r="B243" s="423" t="s">
        <v>1170</v>
      </c>
      <c r="C243" s="423"/>
      <c r="D243" s="423"/>
      <c r="E243" s="423"/>
      <c r="F243" s="423"/>
      <c r="G243" s="423"/>
      <c r="H243" s="423"/>
      <c r="I243" s="357">
        <f>SUM(I2:I242)</f>
        <v>1225749500.9511998</v>
      </c>
    </row>
    <row r="244" spans="1:9" x14ac:dyDescent="0.25">
      <c r="E244" s="355"/>
      <c r="G244" s="358" t="s">
        <v>1509</v>
      </c>
    </row>
    <row r="245" spans="1:9" x14ac:dyDescent="0.25">
      <c r="E245" s="355"/>
    </row>
    <row r="246" spans="1:9" x14ac:dyDescent="0.25">
      <c r="E246" s="355"/>
    </row>
    <row r="247" spans="1:9" x14ac:dyDescent="0.25">
      <c r="E247" s="355"/>
    </row>
    <row r="248" spans="1:9" x14ac:dyDescent="0.25">
      <c r="E248" s="355"/>
    </row>
    <row r="249" spans="1:9" x14ac:dyDescent="0.25">
      <c r="E249" s="355"/>
    </row>
    <row r="250" spans="1:9" x14ac:dyDescent="0.25">
      <c r="E250" s="355"/>
    </row>
    <row r="251" spans="1:9" x14ac:dyDescent="0.25">
      <c r="E251" s="355"/>
    </row>
    <row r="252" spans="1:9" x14ac:dyDescent="0.25">
      <c r="E252" s="355"/>
    </row>
    <row r="253" spans="1:9" x14ac:dyDescent="0.25">
      <c r="E253" s="355"/>
    </row>
    <row r="254" spans="1:9" x14ac:dyDescent="0.25">
      <c r="E254" s="355"/>
    </row>
    <row r="255" spans="1:9" x14ac:dyDescent="0.25">
      <c r="E255" s="355"/>
    </row>
    <row r="256" spans="1:9" x14ac:dyDescent="0.25">
      <c r="E256" s="355"/>
    </row>
    <row r="257" spans="5:5" x14ac:dyDescent="0.25">
      <c r="E257" s="355"/>
    </row>
    <row r="258" spans="5:5" x14ac:dyDescent="0.25">
      <c r="E258" s="355"/>
    </row>
    <row r="259" spans="5:5" x14ac:dyDescent="0.25">
      <c r="E259" s="355"/>
    </row>
    <row r="260" spans="5:5" x14ac:dyDescent="0.25">
      <c r="E260" s="355"/>
    </row>
    <row r="261" spans="5:5" x14ac:dyDescent="0.25">
      <c r="E261" s="355"/>
    </row>
    <row r="262" spans="5:5" x14ac:dyDescent="0.25">
      <c r="E262" s="355"/>
    </row>
    <row r="263" spans="5:5" x14ac:dyDescent="0.25">
      <c r="E263" s="355"/>
    </row>
    <row r="264" spans="5:5" x14ac:dyDescent="0.25">
      <c r="E264" s="355"/>
    </row>
    <row r="265" spans="5:5" x14ac:dyDescent="0.25">
      <c r="E265" s="355"/>
    </row>
    <row r="266" spans="5:5" x14ac:dyDescent="0.25">
      <c r="E266" s="355"/>
    </row>
    <row r="267" spans="5:5" x14ac:dyDescent="0.25">
      <c r="E267" s="355"/>
    </row>
    <row r="268" spans="5:5" x14ac:dyDescent="0.25">
      <c r="E268" s="355"/>
    </row>
    <row r="269" spans="5:5" x14ac:dyDescent="0.25">
      <c r="E269" s="355"/>
    </row>
    <row r="270" spans="5:5" x14ac:dyDescent="0.25">
      <c r="E270" s="355"/>
    </row>
    <row r="271" spans="5:5" x14ac:dyDescent="0.25">
      <c r="E271" s="355"/>
    </row>
    <row r="272" spans="5:5" x14ac:dyDescent="0.25">
      <c r="E272" s="355"/>
    </row>
    <row r="273" spans="5:5" x14ac:dyDescent="0.25">
      <c r="E273" s="355"/>
    </row>
    <row r="274" spans="5:5" x14ac:dyDescent="0.25">
      <c r="E274" s="355"/>
    </row>
    <row r="275" spans="5:5" x14ac:dyDescent="0.25">
      <c r="E275" s="355"/>
    </row>
    <row r="276" spans="5:5" x14ac:dyDescent="0.25">
      <c r="E276" s="355"/>
    </row>
    <row r="277" spans="5:5" x14ac:dyDescent="0.25">
      <c r="E277" s="355"/>
    </row>
    <row r="278" spans="5:5" x14ac:dyDescent="0.25">
      <c r="E278" s="355"/>
    </row>
    <row r="279" spans="5:5" x14ac:dyDescent="0.25">
      <c r="E279" s="355"/>
    </row>
    <row r="280" spans="5:5" x14ac:dyDescent="0.25">
      <c r="E280" s="355"/>
    </row>
    <row r="281" spans="5:5" x14ac:dyDescent="0.25">
      <c r="E281" s="355"/>
    </row>
    <row r="282" spans="5:5" x14ac:dyDescent="0.25">
      <c r="E282" s="355"/>
    </row>
    <row r="283" spans="5:5" x14ac:dyDescent="0.25">
      <c r="E283" s="355"/>
    </row>
    <row r="284" spans="5:5" x14ac:dyDescent="0.25">
      <c r="E284" s="355"/>
    </row>
    <row r="285" spans="5:5" x14ac:dyDescent="0.25">
      <c r="E285" s="355"/>
    </row>
    <row r="286" spans="5:5" x14ac:dyDescent="0.25">
      <c r="E286" s="355"/>
    </row>
    <row r="287" spans="5:5" x14ac:dyDescent="0.25">
      <c r="E287" s="355"/>
    </row>
    <row r="288" spans="5:5" x14ac:dyDescent="0.25">
      <c r="E288" s="355"/>
    </row>
    <row r="289" spans="5:5" x14ac:dyDescent="0.25">
      <c r="E289" s="355"/>
    </row>
    <row r="290" spans="5:5" x14ac:dyDescent="0.25">
      <c r="E290" s="355"/>
    </row>
    <row r="291" spans="5:5" x14ac:dyDescent="0.25">
      <c r="E291" s="355"/>
    </row>
    <row r="292" spans="5:5" x14ac:dyDescent="0.25">
      <c r="E292" s="355"/>
    </row>
    <row r="293" spans="5:5" x14ac:dyDescent="0.25">
      <c r="E293" s="355"/>
    </row>
    <row r="294" spans="5:5" x14ac:dyDescent="0.25">
      <c r="E294" s="355"/>
    </row>
    <row r="295" spans="5:5" x14ac:dyDescent="0.25">
      <c r="E295" s="355"/>
    </row>
    <row r="296" spans="5:5" x14ac:dyDescent="0.25">
      <c r="E296" s="355"/>
    </row>
    <row r="297" spans="5:5" x14ac:dyDescent="0.25">
      <c r="E297" s="355"/>
    </row>
    <row r="298" spans="5:5" x14ac:dyDescent="0.25">
      <c r="E298" s="355"/>
    </row>
    <row r="299" spans="5:5" x14ac:dyDescent="0.25">
      <c r="E299" s="355"/>
    </row>
    <row r="300" spans="5:5" x14ac:dyDescent="0.25">
      <c r="E300" s="355"/>
    </row>
    <row r="301" spans="5:5" x14ac:dyDescent="0.25">
      <c r="E301" s="355"/>
    </row>
    <row r="302" spans="5:5" x14ac:dyDescent="0.25">
      <c r="E302" s="355"/>
    </row>
    <row r="303" spans="5:5" x14ac:dyDescent="0.25">
      <c r="E303" s="355"/>
    </row>
    <row r="304" spans="5:5" x14ac:dyDescent="0.25">
      <c r="E304" s="355"/>
    </row>
    <row r="305" spans="5:5" x14ac:dyDescent="0.25">
      <c r="E305" s="355"/>
    </row>
    <row r="306" spans="5:5" x14ac:dyDescent="0.25">
      <c r="E306" s="355"/>
    </row>
    <row r="307" spans="5:5" x14ac:dyDescent="0.25">
      <c r="E307" s="355"/>
    </row>
    <row r="308" spans="5:5" x14ac:dyDescent="0.25">
      <c r="E308" s="355"/>
    </row>
    <row r="309" spans="5:5" x14ac:dyDescent="0.25">
      <c r="E309" s="355"/>
    </row>
    <row r="310" spans="5:5" x14ac:dyDescent="0.25">
      <c r="E310" s="355"/>
    </row>
    <row r="311" spans="5:5" x14ac:dyDescent="0.25">
      <c r="E311" s="355"/>
    </row>
    <row r="312" spans="5:5" x14ac:dyDescent="0.25">
      <c r="E312" s="355"/>
    </row>
    <row r="313" spans="5:5" x14ac:dyDescent="0.25">
      <c r="E313" s="355"/>
    </row>
    <row r="314" spans="5:5" x14ac:dyDescent="0.25">
      <c r="E314" s="355"/>
    </row>
    <row r="315" spans="5:5" x14ac:dyDescent="0.25">
      <c r="E315" s="355"/>
    </row>
    <row r="316" spans="5:5" x14ac:dyDescent="0.25">
      <c r="E316" s="355"/>
    </row>
    <row r="317" spans="5:5" x14ac:dyDescent="0.25">
      <c r="E317" s="355"/>
    </row>
    <row r="318" spans="5:5" x14ac:dyDescent="0.25">
      <c r="E318" s="355"/>
    </row>
    <row r="319" spans="5:5" x14ac:dyDescent="0.25">
      <c r="E319" s="355"/>
    </row>
    <row r="320" spans="5:5" x14ac:dyDescent="0.25">
      <c r="E320" s="355"/>
    </row>
    <row r="321" spans="5:5" x14ac:dyDescent="0.25">
      <c r="E321" s="355"/>
    </row>
    <row r="322" spans="5:5" x14ac:dyDescent="0.25">
      <c r="E322" s="355"/>
    </row>
    <row r="323" spans="5:5" x14ac:dyDescent="0.25">
      <c r="E323" s="355"/>
    </row>
    <row r="324" spans="5:5" x14ac:dyDescent="0.25">
      <c r="E324" s="355"/>
    </row>
    <row r="325" spans="5:5" x14ac:dyDescent="0.25">
      <c r="E325" s="355"/>
    </row>
    <row r="326" spans="5:5" x14ac:dyDescent="0.25">
      <c r="E326" s="355"/>
    </row>
    <row r="327" spans="5:5" x14ac:dyDescent="0.25">
      <c r="E327" s="355"/>
    </row>
    <row r="328" spans="5:5" x14ac:dyDescent="0.25">
      <c r="E328" s="355"/>
    </row>
    <row r="329" spans="5:5" x14ac:dyDescent="0.25">
      <c r="E329" s="355"/>
    </row>
    <row r="330" spans="5:5" x14ac:dyDescent="0.25">
      <c r="E330" s="355"/>
    </row>
    <row r="331" spans="5:5" x14ac:dyDescent="0.25">
      <c r="E331" s="355"/>
    </row>
    <row r="332" spans="5:5" x14ac:dyDescent="0.25">
      <c r="E332" s="355"/>
    </row>
    <row r="333" spans="5:5" x14ac:dyDescent="0.25">
      <c r="E333" s="355"/>
    </row>
    <row r="334" spans="5:5" x14ac:dyDescent="0.25">
      <c r="E334" s="355"/>
    </row>
    <row r="335" spans="5:5" x14ac:dyDescent="0.25">
      <c r="E335" s="355"/>
    </row>
    <row r="336" spans="5:5" x14ac:dyDescent="0.25">
      <c r="E336" s="355"/>
    </row>
    <row r="337" spans="5:5" x14ac:dyDescent="0.25">
      <c r="E337" s="355"/>
    </row>
    <row r="338" spans="5:5" x14ac:dyDescent="0.25">
      <c r="E338" s="355"/>
    </row>
    <row r="339" spans="5:5" x14ac:dyDescent="0.25">
      <c r="E339" s="355"/>
    </row>
    <row r="340" spans="5:5" x14ac:dyDescent="0.25">
      <c r="E340" s="355"/>
    </row>
    <row r="341" spans="5:5" x14ac:dyDescent="0.25">
      <c r="E341" s="355"/>
    </row>
    <row r="342" spans="5:5" x14ac:dyDescent="0.25">
      <c r="E342" s="355"/>
    </row>
    <row r="343" spans="5:5" x14ac:dyDescent="0.25">
      <c r="E343" s="355"/>
    </row>
    <row r="344" spans="5:5" x14ac:dyDescent="0.25">
      <c r="E344" s="355"/>
    </row>
    <row r="345" spans="5:5" x14ac:dyDescent="0.25">
      <c r="E345" s="355"/>
    </row>
    <row r="346" spans="5:5" x14ac:dyDescent="0.25">
      <c r="E346" s="355"/>
    </row>
    <row r="347" spans="5:5" x14ac:dyDescent="0.25">
      <c r="E347" s="355"/>
    </row>
    <row r="348" spans="5:5" x14ac:dyDescent="0.25">
      <c r="E348" s="355"/>
    </row>
    <row r="349" spans="5:5" x14ac:dyDescent="0.25">
      <c r="E349" s="355"/>
    </row>
    <row r="350" spans="5:5" x14ac:dyDescent="0.25">
      <c r="E350" s="355"/>
    </row>
    <row r="351" spans="5:5" x14ac:dyDescent="0.25">
      <c r="E351" s="355"/>
    </row>
    <row r="352" spans="5:5" x14ac:dyDescent="0.25">
      <c r="E352" s="355"/>
    </row>
    <row r="353" spans="5:5" x14ac:dyDescent="0.25">
      <c r="E353" s="355"/>
    </row>
    <row r="354" spans="5:5" x14ac:dyDescent="0.25">
      <c r="E354" s="355"/>
    </row>
    <row r="355" spans="5:5" x14ac:dyDescent="0.25">
      <c r="E355" s="355"/>
    </row>
    <row r="356" spans="5:5" x14ac:dyDescent="0.25">
      <c r="E356" s="355"/>
    </row>
    <row r="357" spans="5:5" x14ac:dyDescent="0.25">
      <c r="E357" s="355"/>
    </row>
    <row r="358" spans="5:5" x14ac:dyDescent="0.25">
      <c r="E358" s="355"/>
    </row>
    <row r="359" spans="5:5" x14ac:dyDescent="0.25">
      <c r="E359" s="355"/>
    </row>
    <row r="360" spans="5:5" x14ac:dyDescent="0.25">
      <c r="E360" s="355"/>
    </row>
    <row r="361" spans="5:5" x14ac:dyDescent="0.25">
      <c r="E361" s="355"/>
    </row>
    <row r="362" spans="5:5" x14ac:dyDescent="0.25">
      <c r="E362" s="355"/>
    </row>
    <row r="363" spans="5:5" x14ac:dyDescent="0.25">
      <c r="E363" s="355"/>
    </row>
    <row r="364" spans="5:5" x14ac:dyDescent="0.25">
      <c r="E364" s="355"/>
    </row>
    <row r="365" spans="5:5" x14ac:dyDescent="0.25">
      <c r="E365" s="355"/>
    </row>
    <row r="366" spans="5:5" x14ac:dyDescent="0.25">
      <c r="E366" s="355"/>
    </row>
    <row r="367" spans="5:5" x14ac:dyDescent="0.25">
      <c r="E367" s="355"/>
    </row>
    <row r="368" spans="5:5" x14ac:dyDescent="0.25">
      <c r="E368" s="355"/>
    </row>
    <row r="369" spans="5:5" x14ac:dyDescent="0.25">
      <c r="E369" s="355"/>
    </row>
    <row r="370" spans="5:5" x14ac:dyDescent="0.25">
      <c r="E370" s="355"/>
    </row>
    <row r="371" spans="5:5" x14ac:dyDescent="0.25">
      <c r="E371" s="355"/>
    </row>
    <row r="372" spans="5:5" x14ac:dyDescent="0.25">
      <c r="E372" s="355"/>
    </row>
    <row r="373" spans="5:5" x14ac:dyDescent="0.25">
      <c r="E373" s="355"/>
    </row>
    <row r="374" spans="5:5" x14ac:dyDescent="0.25">
      <c r="E374" s="355"/>
    </row>
    <row r="375" spans="5:5" x14ac:dyDescent="0.25">
      <c r="E375" s="355"/>
    </row>
  </sheetData>
  <mergeCells count="1">
    <mergeCell ref="B243:H243"/>
  </mergeCells>
  <pageMargins left="0.25" right="0.25" top="1.1875" bottom="0.75" header="0.3" footer="0.3"/>
  <pageSetup orientation="landscape" r:id="rId1"/>
  <headerFooter>
    <oddHeader xml:space="preserve">&amp;C&amp;"Arial Narrow,Negrita"MINISTERIO DE EDUCACION, REP. DOM.      
DEPARTAMENTO DE ALMACEN Y SUMINISTRO      
BODEGA DE MATERIALES DIDACTICOS Y TECNOLOGIA
EXISTENCIA AL 06/01/2017      
</oddHeader>
    <oddFooter>&amp;C&amp;P</oddFooter>
  </headerFooter>
  <ignoredErrors>
    <ignoredError sqref="C2:C242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baseColWidth="10" defaultRowHeight="15" x14ac:dyDescent="0.25"/>
  <cols>
    <col min="1" max="1" width="29.5703125" customWidth="1"/>
    <col min="2" max="2" width="36.85546875" customWidth="1"/>
    <col min="3" max="3" width="15.42578125" customWidth="1"/>
    <col min="4" max="4" width="24.7109375" customWidth="1"/>
  </cols>
  <sheetData>
    <row r="1" spans="1:4" x14ac:dyDescent="0.25">
      <c r="A1" s="406" t="s">
        <v>593</v>
      </c>
      <c r="B1" s="406"/>
      <c r="C1" s="406"/>
      <c r="D1" s="406"/>
    </row>
    <row r="2" spans="1:4" ht="51.75" customHeight="1" x14ac:dyDescent="0.25"/>
    <row r="3" spans="1:4" ht="36.75" customHeight="1" x14ac:dyDescent="0.35">
      <c r="A3" s="336" t="s">
        <v>1223</v>
      </c>
      <c r="B3" s="336" t="s">
        <v>1217</v>
      </c>
      <c r="C3" s="336" t="s">
        <v>1087</v>
      </c>
      <c r="D3" s="336" t="s">
        <v>0</v>
      </c>
    </row>
    <row r="4" spans="1:4" ht="18.75" x14ac:dyDescent="0.3">
      <c r="A4" s="333" t="s">
        <v>1299</v>
      </c>
      <c r="B4" s="337" t="s">
        <v>76</v>
      </c>
      <c r="C4" s="271">
        <v>2</v>
      </c>
      <c r="D4" s="331">
        <v>1042</v>
      </c>
    </row>
    <row r="5" spans="1:4" ht="60" customHeight="1" x14ac:dyDescent="0.3">
      <c r="A5" s="334" t="s">
        <v>1257</v>
      </c>
      <c r="B5" s="275" t="s">
        <v>817</v>
      </c>
      <c r="C5" s="268">
        <v>1</v>
      </c>
      <c r="D5" s="316" t="s">
        <v>1001</v>
      </c>
    </row>
    <row r="6" spans="1:4" ht="60" customHeight="1" x14ac:dyDescent="0.3">
      <c r="A6" s="333" t="s">
        <v>1300</v>
      </c>
      <c r="B6" s="275" t="s">
        <v>881</v>
      </c>
      <c r="C6" s="268">
        <v>58</v>
      </c>
      <c r="D6" s="332" t="s">
        <v>1242</v>
      </c>
    </row>
    <row r="7" spans="1:4" ht="60" customHeight="1" x14ac:dyDescent="0.3">
      <c r="A7" s="333" t="s">
        <v>1300</v>
      </c>
      <c r="B7" s="275" t="s">
        <v>1239</v>
      </c>
      <c r="C7" s="268">
        <v>1</v>
      </c>
      <c r="D7" s="332" t="s">
        <v>1240</v>
      </c>
    </row>
    <row r="8" spans="1:4" ht="60" customHeight="1" x14ac:dyDescent="0.3">
      <c r="A8" s="333" t="s">
        <v>1298</v>
      </c>
      <c r="B8" s="338" t="s">
        <v>1229</v>
      </c>
      <c r="C8" s="268">
        <v>1</v>
      </c>
      <c r="D8" s="331" t="s">
        <v>1230</v>
      </c>
    </row>
    <row r="9" spans="1:4" ht="60" customHeight="1" x14ac:dyDescent="0.3">
      <c r="A9" s="333"/>
      <c r="B9" s="275" t="s">
        <v>904</v>
      </c>
      <c r="C9" s="268">
        <v>1</v>
      </c>
      <c r="D9" s="331"/>
    </row>
    <row r="10" spans="1:4" x14ac:dyDescent="0.25">
      <c r="A10" s="335"/>
      <c r="B10" s="335"/>
      <c r="C10" s="330"/>
      <c r="D10" s="330"/>
    </row>
    <row r="11" spans="1:4" x14ac:dyDescent="0.25">
      <c r="A11" s="335"/>
      <c r="B11" s="335"/>
      <c r="C11" s="330"/>
      <c r="D11" s="330"/>
    </row>
    <row r="12" spans="1:4" x14ac:dyDescent="0.25">
      <c r="A12" s="335"/>
      <c r="B12" s="335"/>
      <c r="C12" s="330"/>
      <c r="D12" s="330"/>
    </row>
    <row r="13" spans="1:4" x14ac:dyDescent="0.25">
      <c r="A13" s="335"/>
      <c r="B13" s="335"/>
      <c r="C13" s="330"/>
      <c r="D13" s="330"/>
    </row>
    <row r="14" spans="1:4" x14ac:dyDescent="0.25">
      <c r="A14" s="335"/>
      <c r="B14" s="335"/>
      <c r="C14" s="330"/>
      <c r="D14" s="330"/>
    </row>
    <row r="15" spans="1:4" x14ac:dyDescent="0.25">
      <c r="A15" s="335"/>
      <c r="B15" s="335"/>
    </row>
    <row r="16" spans="1:4" x14ac:dyDescent="0.25">
      <c r="B16" s="335"/>
    </row>
  </sheetData>
  <mergeCells count="1">
    <mergeCell ref="A1:D1"/>
  </mergeCells>
  <pageMargins left="0.15748031496062992" right="0.15748031496062992" top="0.74803149606299213" bottom="0.74803149606299213" header="0.31496062992125984" footer="0.31496062992125984"/>
  <pageSetup scale="90" orientation="portrait" r:id="rId1"/>
  <headerFooter>
    <oddFooter>&amp;C6-10-2016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379" t="s">
        <v>594</v>
      </c>
      <c r="B1" s="379"/>
      <c r="C1" s="379"/>
      <c r="D1" s="379"/>
      <c r="E1" s="379"/>
      <c r="F1" s="379"/>
      <c r="G1" s="379"/>
      <c r="H1" s="379"/>
    </row>
    <row r="2" spans="1:8" x14ac:dyDescent="0.3">
      <c r="A2" s="379" t="s">
        <v>592</v>
      </c>
      <c r="B2" s="379"/>
      <c r="C2" s="379"/>
      <c r="D2" s="379"/>
      <c r="E2" s="379"/>
      <c r="F2" s="379"/>
      <c r="G2" s="379"/>
      <c r="H2" s="379"/>
    </row>
    <row r="3" spans="1:8" x14ac:dyDescent="0.3">
      <c r="A3" s="78"/>
      <c r="B3" s="78"/>
      <c r="C3" s="78"/>
      <c r="D3" s="78"/>
      <c r="E3" s="78"/>
      <c r="F3" s="78"/>
      <c r="G3" s="78"/>
      <c r="H3" s="78"/>
    </row>
    <row r="4" spans="1:8" ht="18" x14ac:dyDescent="0.25">
      <c r="A4" s="390" t="s">
        <v>593</v>
      </c>
      <c r="B4" s="390"/>
      <c r="C4" s="390"/>
      <c r="D4" s="390"/>
      <c r="E4" s="390"/>
      <c r="F4" s="390"/>
      <c r="G4" s="390"/>
      <c r="H4" s="390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380" t="s">
        <v>603</v>
      </c>
      <c r="B6" s="380"/>
      <c r="C6" s="380"/>
      <c r="D6" s="380"/>
      <c r="E6" s="380"/>
      <c r="F6" s="380"/>
      <c r="G6" s="380"/>
      <c r="H6" s="380"/>
    </row>
    <row r="7" spans="1:8" x14ac:dyDescent="0.3">
      <c r="B7" s="62"/>
      <c r="C7" s="4"/>
      <c r="D7" s="4"/>
      <c r="E7" s="4"/>
      <c r="F7" s="4"/>
      <c r="G7" s="364"/>
      <c r="H7" s="364"/>
    </row>
    <row r="8" spans="1:8" ht="33" x14ac:dyDescent="0.25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9" t="s">
        <v>403</v>
      </c>
      <c r="B9" s="79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9" t="s">
        <v>404</v>
      </c>
      <c r="B10" s="79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x14ac:dyDescent="0.3">
      <c r="A11" s="79" t="s">
        <v>405</v>
      </c>
      <c r="B11" s="79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79" t="s">
        <v>406</v>
      </c>
      <c r="B12" s="79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79" t="s">
        <v>407</v>
      </c>
      <c r="B13" s="79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79" t="s">
        <v>408</v>
      </c>
      <c r="B14" s="79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79" t="s">
        <v>409</v>
      </c>
      <c r="B15" s="79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3" x14ac:dyDescent="0.3">
      <c r="A16" s="79" t="s">
        <v>410</v>
      </c>
      <c r="B16" s="381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9" t="s">
        <v>411</v>
      </c>
      <c r="B17" s="381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9" t="s">
        <v>412</v>
      </c>
      <c r="B18" s="381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9" t="s">
        <v>413</v>
      </c>
      <c r="B19" s="381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9" t="s">
        <v>414</v>
      </c>
      <c r="B20" s="381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9" t="s">
        <v>415</v>
      </c>
      <c r="B21" s="381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9" t="s">
        <v>416</v>
      </c>
      <c r="B22" s="381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9" t="s">
        <v>417</v>
      </c>
      <c r="B23" s="381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9" t="s">
        <v>418</v>
      </c>
      <c r="B24" s="382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9" t="s">
        <v>419</v>
      </c>
      <c r="B25" s="382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9" t="s">
        <v>420</v>
      </c>
      <c r="B26" s="382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9" t="s">
        <v>421</v>
      </c>
      <c r="B27" s="382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9" t="s">
        <v>422</v>
      </c>
      <c r="B28" s="382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9" t="s">
        <v>423</v>
      </c>
      <c r="B29" s="382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9" t="s">
        <v>424</v>
      </c>
      <c r="B30" s="382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9" t="s">
        <v>425</v>
      </c>
      <c r="B31" s="382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9" t="s">
        <v>426</v>
      </c>
      <c r="B32" s="383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9" t="s">
        <v>427</v>
      </c>
      <c r="B33" s="384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9" t="s">
        <v>428</v>
      </c>
      <c r="B34" s="385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9" t="s">
        <v>429</v>
      </c>
      <c r="B35" s="385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9" t="s">
        <v>430</v>
      </c>
      <c r="B36" s="385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9" t="s">
        <v>431</v>
      </c>
      <c r="B37" s="385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9" t="s">
        <v>432</v>
      </c>
      <c r="B38" s="385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9" t="s">
        <v>433</v>
      </c>
      <c r="B39" s="385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9" t="s">
        <v>434</v>
      </c>
      <c r="B40" s="385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9" t="s">
        <v>435</v>
      </c>
      <c r="B41" s="385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9" t="s">
        <v>436</v>
      </c>
      <c r="B42" s="79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9" t="s">
        <v>437</v>
      </c>
      <c r="B43" s="381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9" t="s">
        <v>438</v>
      </c>
      <c r="B44" s="381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9" t="s">
        <v>439</v>
      </c>
      <c r="B45" s="381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9" t="s">
        <v>440</v>
      </c>
      <c r="B46" s="381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9" t="s">
        <v>441</v>
      </c>
      <c r="B47" s="381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9" t="s">
        <v>442</v>
      </c>
      <c r="B48" s="381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9" t="s">
        <v>443</v>
      </c>
      <c r="B49" s="79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9" t="s">
        <v>444</v>
      </c>
      <c r="B50" s="79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9" t="s">
        <v>445</v>
      </c>
      <c r="B51" s="381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9" t="s">
        <v>446</v>
      </c>
      <c r="B52" s="381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9" t="s">
        <v>447</v>
      </c>
      <c r="B53" s="381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9" t="s">
        <v>448</v>
      </c>
      <c r="B54" s="381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9" t="s">
        <v>449</v>
      </c>
      <c r="B55" s="381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9" t="s">
        <v>450</v>
      </c>
      <c r="B56" s="381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9" t="s">
        <v>451</v>
      </c>
      <c r="B57" s="381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9" t="s">
        <v>452</v>
      </c>
      <c r="B58" s="381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9" t="s">
        <v>453</v>
      </c>
      <c r="B59" s="381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9" t="s">
        <v>454</v>
      </c>
      <c r="B60" s="381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9" t="s">
        <v>455</v>
      </c>
      <c r="B61" s="381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9" t="s">
        <v>456</v>
      </c>
      <c r="B62" s="381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9" t="s">
        <v>457</v>
      </c>
      <c r="B63" s="381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9" t="s">
        <v>458</v>
      </c>
      <c r="B64" s="381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9" t="s">
        <v>459</v>
      </c>
      <c r="B65" s="381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9" t="s">
        <v>460</v>
      </c>
      <c r="B66" s="381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9" t="s">
        <v>461</v>
      </c>
      <c r="B67" s="381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9" t="s">
        <v>462</v>
      </c>
      <c r="B68" s="381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9" t="s">
        <v>463</v>
      </c>
      <c r="B69" s="381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9" t="s">
        <v>464</v>
      </c>
      <c r="B70" s="381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9" t="s">
        <v>465</v>
      </c>
      <c r="B71" s="381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9" t="s">
        <v>466</v>
      </c>
      <c r="B72" s="381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9" t="s">
        <v>467</v>
      </c>
      <c r="B73" s="381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9" t="s">
        <v>468</v>
      </c>
      <c r="B74" s="381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9" t="s">
        <v>469</v>
      </c>
      <c r="B75" s="381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9" t="s">
        <v>470</v>
      </c>
      <c r="B76" s="381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2">E76*0.18+E76</f>
        <v>31.86</v>
      </c>
      <c r="H76" s="15">
        <f t="shared" ref="H76:H139" si="3">D76*G76</f>
        <v>76655.16</v>
      </c>
    </row>
    <row r="77" spans="1:8" ht="33" x14ac:dyDescent="0.3">
      <c r="A77" s="79" t="s">
        <v>471</v>
      </c>
      <c r="B77" s="381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3" x14ac:dyDescent="0.3">
      <c r="A78" s="79" t="s">
        <v>472</v>
      </c>
      <c r="B78" s="381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79" t="s">
        <v>473</v>
      </c>
      <c r="B79" s="381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3489850</v>
      </c>
    </row>
    <row r="80" spans="1:8" ht="33" x14ac:dyDescent="0.3">
      <c r="A80" s="79" t="s">
        <v>474</v>
      </c>
      <c r="B80" s="381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1561140</v>
      </c>
    </row>
    <row r="81" spans="1:8" x14ac:dyDescent="0.3">
      <c r="A81" s="79" t="s">
        <v>475</v>
      </c>
      <c r="B81" s="381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x14ac:dyDescent="0.3">
      <c r="A82" s="79" t="s">
        <v>476</v>
      </c>
      <c r="B82" s="381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148138.37999999998</v>
      </c>
    </row>
    <row r="83" spans="1:8" x14ac:dyDescent="0.3">
      <c r="A83" s="79" t="s">
        <v>477</v>
      </c>
      <c r="B83" s="381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2"/>
        <v>44.84</v>
      </c>
      <c r="H83" s="15">
        <f t="shared" si="3"/>
        <v>32015.760000000002</v>
      </c>
    </row>
    <row r="84" spans="1:8" ht="33" x14ac:dyDescent="0.3">
      <c r="A84" s="79" t="s">
        <v>478</v>
      </c>
      <c r="B84" s="381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2"/>
        <v>81.42</v>
      </c>
      <c r="H84" s="15">
        <f t="shared" si="3"/>
        <v>29066.940000000002</v>
      </c>
    </row>
    <row r="85" spans="1:8" x14ac:dyDescent="0.3">
      <c r="A85" s="79" t="s">
        <v>479</v>
      </c>
      <c r="B85" s="381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2"/>
        <v>14.16</v>
      </c>
      <c r="H85" s="15">
        <f t="shared" si="3"/>
        <v>47719.199999999997</v>
      </c>
    </row>
    <row r="86" spans="1:8" x14ac:dyDescent="0.3">
      <c r="A86" s="79" t="s">
        <v>480</v>
      </c>
      <c r="B86" s="381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2"/>
        <v>378.78</v>
      </c>
      <c r="H86" s="15">
        <f t="shared" si="3"/>
        <v>48483.839999999997</v>
      </c>
    </row>
    <row r="87" spans="1:8" x14ac:dyDescent="0.3">
      <c r="A87" s="79" t="s">
        <v>481</v>
      </c>
      <c r="B87" s="381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2"/>
        <v>129.80000000000001</v>
      </c>
      <c r="H87" s="15">
        <f t="shared" si="3"/>
        <v>595392.60000000009</v>
      </c>
    </row>
    <row r="88" spans="1:8" x14ac:dyDescent="0.3">
      <c r="A88" s="79" t="s">
        <v>482</v>
      </c>
      <c r="B88" s="381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2"/>
        <v>3.54</v>
      </c>
      <c r="H88" s="15">
        <f t="shared" si="3"/>
        <v>168100.44</v>
      </c>
    </row>
    <row r="89" spans="1:8" x14ac:dyDescent="0.3">
      <c r="A89" s="79" t="s">
        <v>483</v>
      </c>
      <c r="B89" s="381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2"/>
        <v>4.72</v>
      </c>
      <c r="H89" s="15">
        <f t="shared" si="3"/>
        <v>217171.91999999998</v>
      </c>
    </row>
    <row r="90" spans="1:8" x14ac:dyDescent="0.3">
      <c r="A90" s="79" t="s">
        <v>484</v>
      </c>
      <c r="B90" s="381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2"/>
        <v>233.64</v>
      </c>
      <c r="H90" s="15">
        <f t="shared" si="3"/>
        <v>257471.28</v>
      </c>
    </row>
    <row r="91" spans="1:8" x14ac:dyDescent="0.3">
      <c r="A91" s="79" t="s">
        <v>485</v>
      </c>
      <c r="B91" s="381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2"/>
        <v>119.18</v>
      </c>
      <c r="H91" s="15">
        <f t="shared" si="3"/>
        <v>53154.280000000006</v>
      </c>
    </row>
    <row r="92" spans="1:8" x14ac:dyDescent="0.3">
      <c r="A92" s="79" t="s">
        <v>486</v>
      </c>
      <c r="B92" s="381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2"/>
        <v>370.52</v>
      </c>
      <c r="H92" s="15">
        <f t="shared" si="3"/>
        <v>147837.47999999998</v>
      </c>
    </row>
    <row r="93" spans="1:8" x14ac:dyDescent="0.3">
      <c r="A93" s="79" t="s">
        <v>487</v>
      </c>
      <c r="B93" s="381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2"/>
        <v>66.08</v>
      </c>
      <c r="H93" s="15">
        <f t="shared" si="3"/>
        <v>45529.119999999995</v>
      </c>
    </row>
    <row r="94" spans="1:8" x14ac:dyDescent="0.3">
      <c r="A94" s="79" t="s">
        <v>488</v>
      </c>
      <c r="B94" s="381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2"/>
        <v>81.42</v>
      </c>
      <c r="H94" s="15">
        <f t="shared" si="3"/>
        <v>87282.240000000005</v>
      </c>
    </row>
    <row r="95" spans="1:8" x14ac:dyDescent="0.3">
      <c r="A95" s="79" t="s">
        <v>489</v>
      </c>
      <c r="B95" s="381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2"/>
        <v>31.86</v>
      </c>
      <c r="H95" s="15">
        <f t="shared" si="3"/>
        <v>70442.459999999992</v>
      </c>
    </row>
    <row r="96" spans="1:8" x14ac:dyDescent="0.3">
      <c r="A96" s="79" t="s">
        <v>490</v>
      </c>
      <c r="B96" s="381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2"/>
        <v>31.86</v>
      </c>
      <c r="H96" s="15">
        <f t="shared" si="3"/>
        <v>10322.64</v>
      </c>
    </row>
    <row r="97" spans="1:8" x14ac:dyDescent="0.3">
      <c r="A97" s="79" t="s">
        <v>491</v>
      </c>
      <c r="B97" s="381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2"/>
        <v>119.18</v>
      </c>
      <c r="H97" s="15">
        <f t="shared" si="3"/>
        <v>6793.26</v>
      </c>
    </row>
    <row r="98" spans="1:8" x14ac:dyDescent="0.3">
      <c r="A98" s="79" t="s">
        <v>492</v>
      </c>
      <c r="B98" s="381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2"/>
        <v>81.42</v>
      </c>
      <c r="H98" s="15">
        <f t="shared" si="3"/>
        <v>25565.88</v>
      </c>
    </row>
    <row r="99" spans="1:8" x14ac:dyDescent="0.3">
      <c r="A99" s="79" t="s">
        <v>493</v>
      </c>
      <c r="B99" s="381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2"/>
        <v>14.16</v>
      </c>
      <c r="H99" s="15">
        <f t="shared" si="3"/>
        <v>36617.760000000002</v>
      </c>
    </row>
    <row r="100" spans="1:8" x14ac:dyDescent="0.3">
      <c r="A100" s="79" t="s">
        <v>494</v>
      </c>
      <c r="B100" s="381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2"/>
        <v>33.04</v>
      </c>
      <c r="H100" s="15">
        <f t="shared" si="3"/>
        <v>86069.2</v>
      </c>
    </row>
    <row r="101" spans="1:8" x14ac:dyDescent="0.3">
      <c r="A101" s="79" t="s">
        <v>495</v>
      </c>
      <c r="B101" s="381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2"/>
        <v>3.54</v>
      </c>
      <c r="H101" s="15">
        <f t="shared" si="3"/>
        <v>81540.36</v>
      </c>
    </row>
    <row r="102" spans="1:8" x14ac:dyDescent="0.3">
      <c r="A102" s="79" t="s">
        <v>496</v>
      </c>
      <c r="B102" s="381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2"/>
        <v>4.72</v>
      </c>
      <c r="H102" s="15">
        <f t="shared" si="3"/>
        <v>54157.279999999999</v>
      </c>
    </row>
    <row r="103" spans="1:8" x14ac:dyDescent="0.3">
      <c r="A103" s="79" t="s">
        <v>497</v>
      </c>
      <c r="B103" s="381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2"/>
        <v>233.64</v>
      </c>
      <c r="H103" s="15">
        <f t="shared" si="3"/>
        <v>31775.039999999997</v>
      </c>
    </row>
    <row r="104" spans="1:8" x14ac:dyDescent="0.3">
      <c r="A104" s="79" t="s">
        <v>498</v>
      </c>
      <c r="B104" s="381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2"/>
        <v>53.1</v>
      </c>
      <c r="H104" s="15">
        <f t="shared" si="3"/>
        <v>471262.5</v>
      </c>
    </row>
    <row r="105" spans="1:8" x14ac:dyDescent="0.3">
      <c r="A105" s="79" t="s">
        <v>499</v>
      </c>
      <c r="B105" s="388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2"/>
        <v>40.356000000000002</v>
      </c>
      <c r="H105" s="43">
        <f t="shared" si="3"/>
        <v>8878.32</v>
      </c>
    </row>
    <row r="106" spans="1:8" x14ac:dyDescent="0.3">
      <c r="A106" s="79" t="s">
        <v>500</v>
      </c>
      <c r="B106" s="389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2"/>
        <v>27.777200000000001</v>
      </c>
      <c r="H106" s="43">
        <f t="shared" si="3"/>
        <v>2777.7200000000003</v>
      </c>
    </row>
    <row r="107" spans="1:8" x14ac:dyDescent="0.3">
      <c r="A107" s="79" t="s">
        <v>501</v>
      </c>
    </row>
    <row r="108" spans="1:8" x14ac:dyDescent="0.3">
      <c r="A108" s="79" t="s">
        <v>502</v>
      </c>
      <c r="B108" s="79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2"/>
        <v>40402.197</v>
      </c>
      <c r="H108" s="15">
        <f t="shared" si="3"/>
        <v>26625047.822999999</v>
      </c>
    </row>
    <row r="109" spans="1:8" x14ac:dyDescent="0.3">
      <c r="A109" s="79" t="s">
        <v>503</v>
      </c>
      <c r="B109" s="79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2"/>
        <v>28858.787999999997</v>
      </c>
      <c r="H109" s="15">
        <f t="shared" si="3"/>
        <v>55697460.839999996</v>
      </c>
    </row>
    <row r="110" spans="1:8" x14ac:dyDescent="0.3">
      <c r="A110" s="79" t="s">
        <v>504</v>
      </c>
      <c r="B110" s="79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2"/>
        <v>9956.25</v>
      </c>
      <c r="H110" s="15">
        <f t="shared" si="3"/>
        <v>11937543.75</v>
      </c>
    </row>
    <row r="111" spans="1:8" x14ac:dyDescent="0.3">
      <c r="A111" s="79" t="s">
        <v>505</v>
      </c>
      <c r="B111" s="79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2"/>
        <v>306.8</v>
      </c>
      <c r="H111" s="15">
        <f t="shared" si="3"/>
        <v>16843320</v>
      </c>
    </row>
    <row r="112" spans="1:8" x14ac:dyDescent="0.3">
      <c r="A112" s="79" t="s">
        <v>506</v>
      </c>
      <c r="B112" s="79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2"/>
        <v>306.8</v>
      </c>
      <c r="H112" s="15">
        <f t="shared" si="3"/>
        <v>7344178.4000000004</v>
      </c>
    </row>
    <row r="113" spans="1:8" x14ac:dyDescent="0.3">
      <c r="A113" s="79" t="s">
        <v>507</v>
      </c>
      <c r="B113" s="79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2"/>
        <v>413</v>
      </c>
      <c r="H113" s="15">
        <f t="shared" si="3"/>
        <v>826000</v>
      </c>
    </row>
    <row r="114" spans="1:8" x14ac:dyDescent="0.3">
      <c r="A114" s="79" t="s">
        <v>508</v>
      </c>
      <c r="B114" s="79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2"/>
        <v>13688</v>
      </c>
      <c r="H114" s="15">
        <f t="shared" si="3"/>
        <v>13688000</v>
      </c>
    </row>
    <row r="115" spans="1:8" x14ac:dyDescent="0.3">
      <c r="A115" s="79" t="s">
        <v>509</v>
      </c>
      <c r="B115" s="79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2"/>
        <v>14160</v>
      </c>
      <c r="H115" s="15">
        <f t="shared" si="3"/>
        <v>283200</v>
      </c>
    </row>
    <row r="116" spans="1:8" x14ac:dyDescent="0.3">
      <c r="A116" s="79" t="s">
        <v>510</v>
      </c>
      <c r="B116" s="79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2"/>
        <v>3658</v>
      </c>
      <c r="H116" s="15">
        <f t="shared" si="3"/>
        <v>153636</v>
      </c>
    </row>
    <row r="117" spans="1:8" x14ac:dyDescent="0.3">
      <c r="A117" s="79" t="s">
        <v>511</v>
      </c>
      <c r="B117" s="79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2"/>
        <v>2950</v>
      </c>
      <c r="H117" s="15">
        <f t="shared" si="3"/>
        <v>354000</v>
      </c>
    </row>
    <row r="118" spans="1:8" x14ac:dyDescent="0.3">
      <c r="A118" s="79" t="s">
        <v>512</v>
      </c>
      <c r="B118" s="79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2"/>
        <v>708</v>
      </c>
      <c r="H118" s="15">
        <f t="shared" si="3"/>
        <v>198240</v>
      </c>
    </row>
    <row r="119" spans="1:8" x14ac:dyDescent="0.3">
      <c r="A119" s="79" t="s">
        <v>513</v>
      </c>
      <c r="B119" s="79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2"/>
        <v>4838</v>
      </c>
      <c r="H119" s="15">
        <f t="shared" si="3"/>
        <v>280604</v>
      </c>
    </row>
    <row r="120" spans="1:8" x14ac:dyDescent="0.3">
      <c r="A120" s="79" t="s">
        <v>514</v>
      </c>
      <c r="B120" s="79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2"/>
        <v>424.8</v>
      </c>
      <c r="H120" s="15">
        <f t="shared" si="3"/>
        <v>110872.8</v>
      </c>
    </row>
    <row r="121" spans="1:8" x14ac:dyDescent="0.3">
      <c r="A121" s="79" t="s">
        <v>515</v>
      </c>
      <c r="B121" s="79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2"/>
        <v>82.6</v>
      </c>
      <c r="H121" s="15">
        <f t="shared" si="3"/>
        <v>6324929.7999999998</v>
      </c>
    </row>
    <row r="122" spans="1:8" x14ac:dyDescent="0.3">
      <c r="A122" s="79" t="s">
        <v>516</v>
      </c>
      <c r="B122" s="79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2"/>
        <v>236</v>
      </c>
      <c r="H122" s="15">
        <f t="shared" si="3"/>
        <v>25092228</v>
      </c>
    </row>
    <row r="123" spans="1:8" x14ac:dyDescent="0.3">
      <c r="A123" s="79" t="s">
        <v>517</v>
      </c>
      <c r="B123" s="79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2"/>
        <v>10974</v>
      </c>
      <c r="H123" s="15">
        <f t="shared" si="3"/>
        <v>746232</v>
      </c>
    </row>
    <row r="124" spans="1:8" x14ac:dyDescent="0.3">
      <c r="A124" s="79" t="s">
        <v>518</v>
      </c>
      <c r="B124" s="79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2"/>
        <v>381.14</v>
      </c>
      <c r="H124" s="15">
        <f t="shared" si="3"/>
        <v>3011006</v>
      </c>
    </row>
    <row r="125" spans="1:8" x14ac:dyDescent="0.3">
      <c r="A125" s="79" t="s">
        <v>519</v>
      </c>
      <c r="B125" s="79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2"/>
        <v>382.32</v>
      </c>
      <c r="H125" s="15">
        <f t="shared" si="3"/>
        <v>152928</v>
      </c>
    </row>
    <row r="126" spans="1:8" x14ac:dyDescent="0.3">
      <c r="A126" s="79" t="s">
        <v>520</v>
      </c>
      <c r="B126" s="79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2"/>
        <v>5062.2</v>
      </c>
      <c r="H126" s="15">
        <f t="shared" si="3"/>
        <v>5062200</v>
      </c>
    </row>
    <row r="127" spans="1:8" x14ac:dyDescent="0.3">
      <c r="A127" s="79" t="s">
        <v>521</v>
      </c>
    </row>
    <row r="128" spans="1:8" x14ac:dyDescent="0.3">
      <c r="A128" s="79" t="s">
        <v>522</v>
      </c>
      <c r="B128" s="79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2"/>
        <v>826</v>
      </c>
      <c r="H128" s="15">
        <f t="shared" si="3"/>
        <v>908600</v>
      </c>
    </row>
    <row r="129" spans="1:8" x14ac:dyDescent="0.3">
      <c r="A129" s="79" t="s">
        <v>523</v>
      </c>
      <c r="B129" s="79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2"/>
        <v>277.3</v>
      </c>
      <c r="H129" s="15">
        <f t="shared" si="3"/>
        <v>87349.5</v>
      </c>
    </row>
    <row r="130" spans="1:8" x14ac:dyDescent="0.3">
      <c r="A130" s="79" t="s">
        <v>524</v>
      </c>
      <c r="B130" s="79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2"/>
        <v>354</v>
      </c>
      <c r="H130" s="15">
        <f t="shared" si="3"/>
        <v>125670</v>
      </c>
    </row>
    <row r="131" spans="1:8" x14ac:dyDescent="0.3">
      <c r="A131" s="79" t="s">
        <v>525</v>
      </c>
      <c r="B131" s="79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2"/>
        <v>4720</v>
      </c>
      <c r="H131" s="15">
        <f t="shared" si="3"/>
        <v>585280</v>
      </c>
    </row>
    <row r="132" spans="1:8" x14ac:dyDescent="0.3">
      <c r="A132" s="79" t="s">
        <v>526</v>
      </c>
      <c r="B132" s="79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2"/>
        <v>4720</v>
      </c>
      <c r="H132" s="15">
        <f t="shared" si="3"/>
        <v>174640</v>
      </c>
    </row>
    <row r="133" spans="1:8" x14ac:dyDescent="0.3">
      <c r="A133" s="79" t="s">
        <v>527</v>
      </c>
      <c r="B133" s="79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2"/>
        <v>1416</v>
      </c>
      <c r="H133" s="15">
        <f t="shared" si="3"/>
        <v>84960</v>
      </c>
    </row>
    <row r="134" spans="1:8" x14ac:dyDescent="0.3">
      <c r="A134" s="79" t="s">
        <v>528</v>
      </c>
      <c r="B134" s="79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2"/>
        <v>47970.54</v>
      </c>
      <c r="H134" s="15">
        <f t="shared" si="3"/>
        <v>575646.48</v>
      </c>
    </row>
    <row r="135" spans="1:8" x14ac:dyDescent="0.3">
      <c r="A135" s="79" t="s">
        <v>529</v>
      </c>
      <c r="B135" s="79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2"/>
        <v>4307</v>
      </c>
      <c r="H135" s="15">
        <f t="shared" si="3"/>
        <v>8614</v>
      </c>
    </row>
    <row r="136" spans="1:8" x14ac:dyDescent="0.3">
      <c r="A136" s="79" t="s">
        <v>530</v>
      </c>
      <c r="B136" s="79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2"/>
        <v>1118.1207999999999</v>
      </c>
      <c r="H136" s="15">
        <f t="shared" si="3"/>
        <v>2012617.44</v>
      </c>
    </row>
    <row r="137" spans="1:8" x14ac:dyDescent="0.3">
      <c r="A137" s="79" t="s">
        <v>531</v>
      </c>
      <c r="B137" s="79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2"/>
        <v>55.46</v>
      </c>
      <c r="H137" s="15">
        <f t="shared" si="3"/>
        <v>27730</v>
      </c>
    </row>
    <row r="138" spans="1:8" x14ac:dyDescent="0.3">
      <c r="A138" s="79" t="s">
        <v>532</v>
      </c>
      <c r="B138" s="79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2"/>
        <v>1416</v>
      </c>
      <c r="H138" s="15">
        <f t="shared" si="3"/>
        <v>45312</v>
      </c>
    </row>
    <row r="139" spans="1:8" x14ac:dyDescent="0.3">
      <c r="A139" s="79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2"/>
        <v>2478</v>
      </c>
      <c r="H139" s="15">
        <f t="shared" si="3"/>
        <v>12390</v>
      </c>
    </row>
    <row r="140" spans="1:8" x14ac:dyDescent="0.3">
      <c r="A140" s="79" t="s">
        <v>534</v>
      </c>
      <c r="B140" s="79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4">E140*0.18+E140</f>
        <v>9204</v>
      </c>
      <c r="H140" s="15">
        <f t="shared" ref="H140:H196" si="5">D140*G140</f>
        <v>9204</v>
      </c>
    </row>
    <row r="141" spans="1:8" x14ac:dyDescent="0.3">
      <c r="A141" s="79" t="s">
        <v>535</v>
      </c>
      <c r="B141" s="79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4"/>
        <v>9558</v>
      </c>
      <c r="H141" s="15">
        <f t="shared" si="5"/>
        <v>133812</v>
      </c>
    </row>
    <row r="142" spans="1:8" x14ac:dyDescent="0.3">
      <c r="A142" s="79" t="s">
        <v>536</v>
      </c>
      <c r="B142" s="79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4"/>
        <v>4891.1000000000004</v>
      </c>
      <c r="H142" s="15">
        <f t="shared" si="5"/>
        <v>34237.700000000004</v>
      </c>
    </row>
    <row r="143" spans="1:8" x14ac:dyDescent="0.3">
      <c r="A143" s="79" t="s">
        <v>537</v>
      </c>
      <c r="B143" s="79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4"/>
        <v>19824</v>
      </c>
      <c r="H143" s="15">
        <f t="shared" si="5"/>
        <v>515424</v>
      </c>
    </row>
    <row r="144" spans="1:8" x14ac:dyDescent="0.3">
      <c r="A144" s="79" t="s">
        <v>538</v>
      </c>
      <c r="B144" s="79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4"/>
        <v>16874</v>
      </c>
      <c r="H144" s="15">
        <f t="shared" si="5"/>
        <v>320606</v>
      </c>
    </row>
    <row r="145" spans="1:8" x14ac:dyDescent="0.3">
      <c r="A145" s="79" t="s">
        <v>539</v>
      </c>
      <c r="B145" s="79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4"/>
        <v>5664</v>
      </c>
      <c r="H145" s="15">
        <f t="shared" si="5"/>
        <v>28320</v>
      </c>
    </row>
    <row r="146" spans="1:8" x14ac:dyDescent="0.3">
      <c r="A146" s="79" t="s">
        <v>540</v>
      </c>
      <c r="B146" s="79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4"/>
        <v>8850</v>
      </c>
      <c r="H146" s="15">
        <f t="shared" si="5"/>
        <v>8850</v>
      </c>
    </row>
    <row r="147" spans="1:8" x14ac:dyDescent="0.3">
      <c r="A147" s="79" t="s">
        <v>541</v>
      </c>
      <c r="B147" s="79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4"/>
        <v>9204</v>
      </c>
      <c r="H147" s="15">
        <f t="shared" si="5"/>
        <v>82836</v>
      </c>
    </row>
    <row r="148" spans="1:8" x14ac:dyDescent="0.3">
      <c r="A148" s="79" t="s">
        <v>542</v>
      </c>
      <c r="B148" s="79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4"/>
        <v>2832</v>
      </c>
      <c r="H148" s="15">
        <f t="shared" si="5"/>
        <v>141600</v>
      </c>
    </row>
    <row r="149" spans="1:8" x14ac:dyDescent="0.3">
      <c r="A149" s="79" t="s">
        <v>543</v>
      </c>
      <c r="B149" s="79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4"/>
        <v>46610</v>
      </c>
      <c r="H149" s="15">
        <f t="shared" si="5"/>
        <v>186440</v>
      </c>
    </row>
    <row r="150" spans="1:8" x14ac:dyDescent="0.3">
      <c r="A150" s="79" t="s">
        <v>544</v>
      </c>
      <c r="B150" s="79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4"/>
        <v>19470</v>
      </c>
      <c r="H150" s="15">
        <f t="shared" si="5"/>
        <v>389400</v>
      </c>
    </row>
    <row r="151" spans="1:8" x14ac:dyDescent="0.3">
      <c r="A151" s="79" t="s">
        <v>545</v>
      </c>
      <c r="B151" s="79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4"/>
        <v>79.06</v>
      </c>
      <c r="H151" s="15">
        <f t="shared" si="5"/>
        <v>158120</v>
      </c>
    </row>
    <row r="152" spans="1:8" x14ac:dyDescent="0.3">
      <c r="A152" s="79" t="s">
        <v>546</v>
      </c>
      <c r="B152" s="79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4"/>
        <v>354</v>
      </c>
      <c r="H152" s="15">
        <f t="shared" si="5"/>
        <v>229392</v>
      </c>
    </row>
    <row r="153" spans="1:8" x14ac:dyDescent="0.3">
      <c r="A153" s="79" t="s">
        <v>547</v>
      </c>
      <c r="B153" s="79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4"/>
        <v>413</v>
      </c>
      <c r="H153" s="15">
        <f t="shared" si="5"/>
        <v>413000</v>
      </c>
    </row>
    <row r="154" spans="1:8" x14ac:dyDescent="0.3">
      <c r="A154" s="79" t="s">
        <v>548</v>
      </c>
      <c r="B154" s="79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4"/>
        <v>43.66</v>
      </c>
      <c r="H154" s="15">
        <f t="shared" si="5"/>
        <v>78588</v>
      </c>
    </row>
    <row r="155" spans="1:8" x14ac:dyDescent="0.3">
      <c r="A155" s="79" t="s">
        <v>549</v>
      </c>
      <c r="B155" s="79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4"/>
        <v>295</v>
      </c>
      <c r="H155" s="15">
        <f t="shared" si="5"/>
        <v>295000</v>
      </c>
    </row>
    <row r="156" spans="1:8" x14ac:dyDescent="0.3">
      <c r="A156" s="79" t="s">
        <v>550</v>
      </c>
      <c r="B156" s="79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4"/>
        <v>79.06</v>
      </c>
      <c r="H156" s="15">
        <f t="shared" si="5"/>
        <v>237180</v>
      </c>
    </row>
    <row r="157" spans="1:8" ht="33" x14ac:dyDescent="0.3">
      <c r="A157" s="79" t="s">
        <v>551</v>
      </c>
      <c r="B157" s="79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4"/>
        <v>4594.92</v>
      </c>
      <c r="H157" s="15">
        <f t="shared" si="5"/>
        <v>4594.92</v>
      </c>
    </row>
    <row r="158" spans="1:8" x14ac:dyDescent="0.3">
      <c r="A158" s="79" t="s">
        <v>552</v>
      </c>
      <c r="B158" s="79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4"/>
        <v>41064</v>
      </c>
      <c r="H158" s="15">
        <f t="shared" si="5"/>
        <v>82128</v>
      </c>
    </row>
    <row r="159" spans="1:8" ht="33" x14ac:dyDescent="0.3">
      <c r="A159" s="79" t="s">
        <v>553</v>
      </c>
      <c r="B159" s="79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4"/>
        <v>5197.8999999999996</v>
      </c>
      <c r="H159" s="15">
        <f t="shared" si="5"/>
        <v>5197.8999999999996</v>
      </c>
    </row>
    <row r="160" spans="1:8" x14ac:dyDescent="0.3">
      <c r="A160" s="79" t="s">
        <v>554</v>
      </c>
      <c r="B160" s="79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4"/>
        <v>69006.399999999994</v>
      </c>
      <c r="H160" s="15">
        <f t="shared" si="5"/>
        <v>138012.79999999999</v>
      </c>
    </row>
    <row r="161" spans="1:8" x14ac:dyDescent="0.3">
      <c r="A161" s="79" t="s">
        <v>555</v>
      </c>
      <c r="B161" s="79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4"/>
        <v>2141.6999999999998</v>
      </c>
      <c r="H161" s="15">
        <f t="shared" si="5"/>
        <v>4283.3999999999996</v>
      </c>
    </row>
    <row r="162" spans="1:8" x14ac:dyDescent="0.3">
      <c r="A162" s="79" t="s">
        <v>556</v>
      </c>
      <c r="B162" s="79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4"/>
        <v>279058.2</v>
      </c>
      <c r="H162" s="15">
        <f t="shared" si="5"/>
        <v>279058.2</v>
      </c>
    </row>
    <row r="163" spans="1:8" ht="33" x14ac:dyDescent="0.3">
      <c r="A163" s="79" t="s">
        <v>557</v>
      </c>
      <c r="B163" s="79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4"/>
        <v>188.8</v>
      </c>
      <c r="H163" s="15">
        <f t="shared" si="5"/>
        <v>18880</v>
      </c>
    </row>
    <row r="164" spans="1:8" x14ac:dyDescent="0.3">
      <c r="A164" s="79" t="s">
        <v>558</v>
      </c>
      <c r="B164" s="79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4"/>
        <v>236</v>
      </c>
      <c r="H164" s="15">
        <f t="shared" si="5"/>
        <v>14160000</v>
      </c>
    </row>
    <row r="165" spans="1:8" x14ac:dyDescent="0.3">
      <c r="A165" s="79" t="s">
        <v>559</v>
      </c>
      <c r="B165" s="79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4"/>
        <v>130.97999999999999</v>
      </c>
      <c r="H165" s="15">
        <f t="shared" si="5"/>
        <v>6156.0599999999995</v>
      </c>
    </row>
    <row r="166" spans="1:8" x14ac:dyDescent="0.3">
      <c r="A166" s="79" t="s">
        <v>560</v>
      </c>
      <c r="B166" s="79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4"/>
        <v>212.4</v>
      </c>
      <c r="H166" s="15">
        <f t="shared" si="5"/>
        <v>12956.4</v>
      </c>
    </row>
    <row r="167" spans="1:8" x14ac:dyDescent="0.3">
      <c r="A167" s="79" t="s">
        <v>561</v>
      </c>
      <c r="B167" s="79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4"/>
        <v>107.38</v>
      </c>
      <c r="H167" s="15">
        <f t="shared" si="5"/>
        <v>294221.2</v>
      </c>
    </row>
    <row r="168" spans="1:8" x14ac:dyDescent="0.3">
      <c r="A168" s="79" t="s">
        <v>562</v>
      </c>
      <c r="B168" s="79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4"/>
        <v>135.69999999999999</v>
      </c>
      <c r="H168" s="15">
        <f t="shared" si="5"/>
        <v>18998</v>
      </c>
    </row>
    <row r="169" spans="1:8" x14ac:dyDescent="0.3">
      <c r="A169" s="79" t="s">
        <v>563</v>
      </c>
      <c r="B169" s="79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4"/>
        <v>130.97999999999999</v>
      </c>
      <c r="H169" s="15">
        <f t="shared" si="5"/>
        <v>52130.039999999994</v>
      </c>
    </row>
    <row r="170" spans="1:8" x14ac:dyDescent="0.3">
      <c r="A170" s="79" t="s">
        <v>564</v>
      </c>
      <c r="B170" s="79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4"/>
        <v>136.88</v>
      </c>
      <c r="H170" s="15">
        <f t="shared" si="5"/>
        <v>1642.56</v>
      </c>
    </row>
    <row r="171" spans="1:8" x14ac:dyDescent="0.3">
      <c r="A171" s="79" t="s">
        <v>565</v>
      </c>
      <c r="B171" s="79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4"/>
        <v>147.5</v>
      </c>
      <c r="H171" s="15">
        <f t="shared" si="5"/>
        <v>16225</v>
      </c>
    </row>
    <row r="172" spans="1:8" x14ac:dyDescent="0.3">
      <c r="A172" s="79" t="s">
        <v>566</v>
      </c>
      <c r="B172" s="79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4"/>
        <v>89.68</v>
      </c>
      <c r="H172" s="15">
        <f t="shared" si="5"/>
        <v>49324.000000000007</v>
      </c>
    </row>
    <row r="173" spans="1:8" x14ac:dyDescent="0.3">
      <c r="A173" s="79" t="s">
        <v>567</v>
      </c>
      <c r="B173" s="79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4"/>
        <v>236</v>
      </c>
      <c r="H173" s="15">
        <f t="shared" si="5"/>
        <v>16520</v>
      </c>
    </row>
    <row r="174" spans="1:8" x14ac:dyDescent="0.3">
      <c r="A174" s="79" t="s">
        <v>568</v>
      </c>
      <c r="B174" s="79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4"/>
        <v>231.28</v>
      </c>
      <c r="H174" s="15">
        <f t="shared" si="5"/>
        <v>4856.88</v>
      </c>
    </row>
    <row r="175" spans="1:8" x14ac:dyDescent="0.3">
      <c r="A175" s="79" t="s">
        <v>569</v>
      </c>
      <c r="B175" s="79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4"/>
        <v>156.94</v>
      </c>
      <c r="H175" s="15">
        <f t="shared" si="5"/>
        <v>40176.639999999999</v>
      </c>
    </row>
    <row r="176" spans="1:8" x14ac:dyDescent="0.3">
      <c r="A176" s="79" t="s">
        <v>570</v>
      </c>
      <c r="B176" s="79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4"/>
        <v>44.84</v>
      </c>
      <c r="H176" s="15">
        <f t="shared" si="5"/>
        <v>161424</v>
      </c>
    </row>
    <row r="177" spans="1:8" x14ac:dyDescent="0.3">
      <c r="A177" s="79" t="s">
        <v>571</v>
      </c>
      <c r="B177" s="79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4"/>
        <v>1298</v>
      </c>
      <c r="H177" s="15">
        <f t="shared" si="5"/>
        <v>38940</v>
      </c>
    </row>
    <row r="178" spans="1:8" x14ac:dyDescent="0.3">
      <c r="A178" s="79" t="s">
        <v>572</v>
      </c>
      <c r="B178" s="79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4"/>
        <v>48.38</v>
      </c>
      <c r="H178" s="15">
        <f t="shared" si="5"/>
        <v>31108.34</v>
      </c>
    </row>
    <row r="179" spans="1:8" x14ac:dyDescent="0.3">
      <c r="A179" s="79" t="s">
        <v>573</v>
      </c>
      <c r="B179" s="79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4"/>
        <v>56.64</v>
      </c>
      <c r="H179" s="15">
        <f t="shared" si="5"/>
        <v>33984</v>
      </c>
    </row>
    <row r="180" spans="1:8" x14ac:dyDescent="0.3">
      <c r="A180" s="79" t="s">
        <v>574</v>
      </c>
      <c r="B180" s="79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4"/>
        <v>225.38</v>
      </c>
      <c r="H180" s="15">
        <f t="shared" si="5"/>
        <v>47329.799999999996</v>
      </c>
    </row>
    <row r="181" spans="1:8" x14ac:dyDescent="0.3">
      <c r="A181" s="79" t="s">
        <v>575</v>
      </c>
      <c r="B181" s="79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4"/>
        <v>30.68</v>
      </c>
      <c r="H181" s="15">
        <f t="shared" si="5"/>
        <v>239304</v>
      </c>
    </row>
    <row r="182" spans="1:8" x14ac:dyDescent="0.3">
      <c r="A182" s="79" t="s">
        <v>576</v>
      </c>
      <c r="B182" s="79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5"/>
        <v>16470000</v>
      </c>
    </row>
    <row r="183" spans="1:8" x14ac:dyDescent="0.3">
      <c r="A183" s="79" t="s">
        <v>577</v>
      </c>
      <c r="B183" s="79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5"/>
        <v>70000</v>
      </c>
    </row>
    <row r="184" spans="1:8" x14ac:dyDescent="0.3">
      <c r="A184" s="79" t="s">
        <v>578</v>
      </c>
      <c r="B184" s="79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5"/>
        <v>20220000</v>
      </c>
    </row>
    <row r="185" spans="1:8" x14ac:dyDescent="0.3">
      <c r="A185" s="79" t="s">
        <v>579</v>
      </c>
      <c r="B185" s="79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5"/>
        <v>10837500</v>
      </c>
    </row>
    <row r="186" spans="1:8" x14ac:dyDescent="0.3">
      <c r="A186" s="79" t="s">
        <v>580</v>
      </c>
      <c r="B186" s="79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5"/>
        <v>11962500</v>
      </c>
    </row>
    <row r="187" spans="1:8" x14ac:dyDescent="0.3">
      <c r="A187" s="79" t="s">
        <v>581</v>
      </c>
    </row>
    <row r="188" spans="1:8" x14ac:dyDescent="0.3">
      <c r="A188" s="79" t="s">
        <v>582</v>
      </c>
    </row>
    <row r="189" spans="1:8" ht="33" x14ac:dyDescent="0.3">
      <c r="A189" s="79" t="s">
        <v>583</v>
      </c>
      <c r="B189" s="80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5"/>
        <v>43270600</v>
      </c>
    </row>
    <row r="190" spans="1:8" ht="49.5" x14ac:dyDescent="0.3">
      <c r="A190" s="79" t="s">
        <v>584</v>
      </c>
      <c r="B190" s="81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6">E190*0.18+E190</f>
        <v>6372</v>
      </c>
      <c r="H190" s="15">
        <f t="shared" si="5"/>
        <v>7327800</v>
      </c>
    </row>
    <row r="191" spans="1:8" ht="49.5" x14ac:dyDescent="0.3">
      <c r="A191" s="79" t="s">
        <v>585</v>
      </c>
      <c r="B191" s="81"/>
      <c r="C191" s="65" t="s">
        <v>367</v>
      </c>
      <c r="D191" s="12">
        <v>380</v>
      </c>
      <c r="E191" s="60">
        <v>29600</v>
      </c>
      <c r="F191" s="31"/>
      <c r="G191" s="15">
        <f t="shared" si="6"/>
        <v>34928</v>
      </c>
      <c r="H191" s="15">
        <f t="shared" si="5"/>
        <v>13272640</v>
      </c>
    </row>
    <row r="192" spans="1:8" ht="33" x14ac:dyDescent="0.3">
      <c r="A192" s="79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6"/>
        <v>31270</v>
      </c>
      <c r="H192" s="15">
        <f t="shared" si="5"/>
        <v>118826000</v>
      </c>
    </row>
    <row r="193" spans="1:8" ht="49.5" x14ac:dyDescent="0.3">
      <c r="A193" s="79" t="s">
        <v>587</v>
      </c>
      <c r="B193" s="81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6"/>
        <v>11788.2</v>
      </c>
      <c r="H193" s="15">
        <f t="shared" si="5"/>
        <v>13556430</v>
      </c>
    </row>
    <row r="194" spans="1:8" ht="49.5" x14ac:dyDescent="0.3">
      <c r="A194" s="79" t="s">
        <v>588</v>
      </c>
      <c r="B194" s="81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6"/>
        <v>29028</v>
      </c>
      <c r="H194" s="15">
        <f t="shared" si="5"/>
        <v>11030640</v>
      </c>
    </row>
    <row r="195" spans="1:8" x14ac:dyDescent="0.3">
      <c r="A195" s="79" t="s">
        <v>589</v>
      </c>
      <c r="B195" s="81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6"/>
        <v>3776</v>
      </c>
      <c r="H195" s="15">
        <f t="shared" si="5"/>
        <v>14348800</v>
      </c>
    </row>
    <row r="196" spans="1:8" x14ac:dyDescent="0.3">
      <c r="A196" s="79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6"/>
        <v>2348.1999999999998</v>
      </c>
      <c r="H196" s="15">
        <f t="shared" si="5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386" t="s">
        <v>595</v>
      </c>
      <c r="G203" s="386"/>
      <c r="H203" s="386"/>
    </row>
    <row r="204" spans="1:8" x14ac:dyDescent="0.3">
      <c r="F204" s="379" t="s">
        <v>596</v>
      </c>
      <c r="G204" s="379"/>
      <c r="H204" s="379"/>
    </row>
  </sheetData>
  <mergeCells count="18">
    <mergeCell ref="B16:B23"/>
    <mergeCell ref="A1:H1"/>
    <mergeCell ref="A2:H2"/>
    <mergeCell ref="A4:H4"/>
    <mergeCell ref="A6:H6"/>
    <mergeCell ref="G7:H7"/>
    <mergeCell ref="F204:H204"/>
    <mergeCell ref="B24:B32"/>
    <mergeCell ref="B33:B41"/>
    <mergeCell ref="B43:B46"/>
    <mergeCell ref="B47:B48"/>
    <mergeCell ref="B51:B52"/>
    <mergeCell ref="B53:B55"/>
    <mergeCell ref="B56:B76"/>
    <mergeCell ref="B77:B95"/>
    <mergeCell ref="B96:B104"/>
    <mergeCell ref="B105:B106"/>
    <mergeCell ref="F203:H2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Normal="10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31.7109375" style="54" hidden="1" customWidth="1"/>
    <col min="3" max="3" width="46.85546875" style="54" customWidth="1"/>
    <col min="4" max="4" width="29.425781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379" t="s">
        <v>594</v>
      </c>
      <c r="B1" s="379"/>
      <c r="C1" s="379"/>
      <c r="D1" s="379"/>
      <c r="E1" s="379"/>
      <c r="F1" s="379"/>
      <c r="G1" s="379"/>
      <c r="H1" s="379"/>
    </row>
    <row r="2" spans="1:8" x14ac:dyDescent="0.3">
      <c r="A2" s="379" t="s">
        <v>592</v>
      </c>
      <c r="B2" s="379"/>
      <c r="C2" s="379"/>
      <c r="D2" s="379"/>
      <c r="E2" s="379"/>
      <c r="F2" s="379"/>
      <c r="G2" s="379"/>
      <c r="H2" s="379"/>
    </row>
    <row r="3" spans="1:8" x14ac:dyDescent="0.3">
      <c r="A3" s="82"/>
      <c r="B3" s="82"/>
      <c r="C3" s="82"/>
      <c r="D3" s="82"/>
      <c r="E3" s="82"/>
      <c r="F3" s="82"/>
      <c r="G3" s="82"/>
      <c r="H3" s="82"/>
    </row>
    <row r="4" spans="1:8" ht="18" x14ac:dyDescent="0.25">
      <c r="A4" s="390" t="s">
        <v>593</v>
      </c>
      <c r="B4" s="390"/>
      <c r="C4" s="390"/>
      <c r="D4" s="390"/>
      <c r="E4" s="390"/>
      <c r="F4" s="390"/>
      <c r="G4" s="390"/>
      <c r="H4" s="390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380" t="s">
        <v>604</v>
      </c>
      <c r="B6" s="380"/>
      <c r="C6" s="380"/>
      <c r="D6" s="380"/>
      <c r="E6" s="380"/>
      <c r="F6" s="380"/>
      <c r="G6" s="380"/>
      <c r="H6" s="380"/>
    </row>
    <row r="7" spans="1:8" x14ac:dyDescent="0.3">
      <c r="B7" s="62"/>
      <c r="C7" s="4"/>
      <c r="D7" s="4"/>
      <c r="E7" s="4"/>
      <c r="F7" s="4"/>
      <c r="G7" s="364"/>
      <c r="H7" s="364"/>
    </row>
    <row r="8" spans="1:8" ht="30" x14ac:dyDescent="0.25">
      <c r="A8" s="116" t="s">
        <v>402</v>
      </c>
      <c r="B8" s="116" t="s">
        <v>0</v>
      </c>
      <c r="C8" s="117" t="s">
        <v>1</v>
      </c>
      <c r="D8" s="117" t="s">
        <v>2</v>
      </c>
      <c r="E8" s="118" t="s">
        <v>3</v>
      </c>
      <c r="F8" s="118" t="s">
        <v>4</v>
      </c>
      <c r="G8" s="118" t="s">
        <v>5</v>
      </c>
      <c r="H8" s="119" t="s">
        <v>6</v>
      </c>
    </row>
    <row r="9" spans="1:8" x14ac:dyDescent="0.3">
      <c r="A9" s="83" t="s">
        <v>403</v>
      </c>
      <c r="B9" s="101" t="s">
        <v>7</v>
      </c>
      <c r="C9" s="107" t="s">
        <v>609</v>
      </c>
      <c r="D9" s="100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105" t="s">
        <v>404</v>
      </c>
      <c r="B10" s="101" t="s">
        <v>605</v>
      </c>
      <c r="C10" s="108" t="s">
        <v>610</v>
      </c>
      <c r="D10" s="100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ht="32.25" x14ac:dyDescent="0.3">
      <c r="A11" s="105" t="s">
        <v>405</v>
      </c>
      <c r="B11" s="101" t="s">
        <v>606</v>
      </c>
      <c r="C11" s="108" t="s">
        <v>611</v>
      </c>
      <c r="D11" s="100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105" t="s">
        <v>406</v>
      </c>
      <c r="B12" s="101" t="s">
        <v>69</v>
      </c>
      <c r="C12" s="107" t="s">
        <v>612</v>
      </c>
      <c r="D12" s="100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105" t="s">
        <v>407</v>
      </c>
      <c r="B13" s="101" t="s">
        <v>607</v>
      </c>
      <c r="C13" s="107" t="s">
        <v>613</v>
      </c>
      <c r="D13" s="100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105" t="s">
        <v>408</v>
      </c>
      <c r="B14" s="101" t="s">
        <v>250</v>
      </c>
      <c r="C14" s="107" t="s">
        <v>614</v>
      </c>
      <c r="D14" s="100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105" t="s">
        <v>409</v>
      </c>
      <c r="B15" s="101" t="s">
        <v>608</v>
      </c>
      <c r="C15" s="107" t="s">
        <v>615</v>
      </c>
      <c r="D15" s="100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2.25" x14ac:dyDescent="0.3">
      <c r="A16" s="105" t="s">
        <v>410</v>
      </c>
      <c r="B16" s="381" t="s">
        <v>10</v>
      </c>
      <c r="C16" s="108" t="s">
        <v>616</v>
      </c>
      <c r="D16" s="100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105" t="s">
        <v>411</v>
      </c>
      <c r="B17" s="381"/>
      <c r="C17" s="108" t="s">
        <v>617</v>
      </c>
      <c r="D17" s="100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105" t="s">
        <v>412</v>
      </c>
      <c r="B18" s="381"/>
      <c r="C18" s="109" t="s">
        <v>618</v>
      </c>
      <c r="D18" s="100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105" t="s">
        <v>413</v>
      </c>
      <c r="B19" s="381"/>
      <c r="C19" s="109" t="s">
        <v>619</v>
      </c>
      <c r="D19" s="100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105" t="s">
        <v>414</v>
      </c>
      <c r="B20" s="381"/>
      <c r="C20" s="109" t="s">
        <v>620</v>
      </c>
      <c r="D20" s="100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105" t="s">
        <v>415</v>
      </c>
      <c r="B21" s="381"/>
      <c r="C21" s="109" t="s">
        <v>621</v>
      </c>
      <c r="D21" s="100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105" t="s">
        <v>416</v>
      </c>
      <c r="B22" s="381"/>
      <c r="C22" s="109" t="s">
        <v>622</v>
      </c>
      <c r="D22" s="100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ht="17.25" thickBot="1" x14ac:dyDescent="0.35">
      <c r="A23" s="105" t="s">
        <v>417</v>
      </c>
      <c r="B23" s="384"/>
      <c r="C23" s="109" t="s">
        <v>623</v>
      </c>
      <c r="D23" s="100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105" t="s">
        <v>418</v>
      </c>
      <c r="B24" s="102" t="s">
        <v>27</v>
      </c>
      <c r="C24" s="110" t="s">
        <v>624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105" t="s">
        <v>419</v>
      </c>
      <c r="B25" s="103"/>
      <c r="C25" s="110" t="s">
        <v>625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105" t="s">
        <v>420</v>
      </c>
      <c r="B26" s="103"/>
      <c r="C26" s="110" t="s">
        <v>626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105" t="s">
        <v>421</v>
      </c>
      <c r="B27" s="103"/>
      <c r="C27" s="110" t="s">
        <v>619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105" t="s">
        <v>422</v>
      </c>
      <c r="B28" s="103"/>
      <c r="C28" s="110" t="s">
        <v>627</v>
      </c>
      <c r="D28" s="56">
        <v>2275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4025810.4249999998</v>
      </c>
    </row>
    <row r="29" spans="1:8" x14ac:dyDescent="0.3">
      <c r="A29" s="105" t="s">
        <v>423</v>
      </c>
      <c r="B29" s="103"/>
      <c r="C29" s="110" t="s">
        <v>628</v>
      </c>
      <c r="D29" s="56">
        <v>185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4760031.5</v>
      </c>
    </row>
    <row r="30" spans="1:8" x14ac:dyDescent="0.3">
      <c r="A30" s="105" t="s">
        <v>424</v>
      </c>
      <c r="B30" s="103"/>
      <c r="C30" s="110" t="s">
        <v>629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105" t="s">
        <v>425</v>
      </c>
      <c r="B31" s="103"/>
      <c r="C31" s="110" t="s">
        <v>630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ht="17.25" thickBot="1" x14ac:dyDescent="0.35">
      <c r="A32" s="105" t="s">
        <v>426</v>
      </c>
      <c r="B32" s="104"/>
      <c r="C32" s="110" t="s">
        <v>631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2.25" x14ac:dyDescent="0.3">
      <c r="A33" s="105" t="s">
        <v>427</v>
      </c>
      <c r="B33" s="385" t="s">
        <v>46</v>
      </c>
      <c r="C33" s="108" t="s">
        <v>632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105" t="s">
        <v>428</v>
      </c>
      <c r="B34" s="385"/>
      <c r="C34" s="108" t="s">
        <v>633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105" t="s">
        <v>429</v>
      </c>
      <c r="B35" s="385"/>
      <c r="C35" s="109" t="s">
        <v>634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105" t="s">
        <v>430</v>
      </c>
      <c r="B36" s="385"/>
      <c r="C36" s="108" t="s">
        <v>635</v>
      </c>
      <c r="D36" s="56">
        <v>517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21028939.016799998</v>
      </c>
    </row>
    <row r="37" spans="1:8" x14ac:dyDescent="0.3">
      <c r="A37" s="105" t="s">
        <v>431</v>
      </c>
      <c r="B37" s="385"/>
      <c r="C37" s="109" t="s">
        <v>625</v>
      </c>
      <c r="D37" s="56">
        <v>2653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18330125.6404</v>
      </c>
    </row>
    <row r="38" spans="1:8" x14ac:dyDescent="0.3">
      <c r="A38" s="105" t="s">
        <v>432</v>
      </c>
      <c r="B38" s="385"/>
      <c r="C38" s="109" t="s">
        <v>636</v>
      </c>
      <c r="D38" s="56">
        <v>4292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24645009.935200002</v>
      </c>
    </row>
    <row r="39" spans="1:8" x14ac:dyDescent="0.3">
      <c r="A39" s="105" t="s">
        <v>433</v>
      </c>
      <c r="B39" s="385"/>
      <c r="C39" s="109" t="s">
        <v>637</v>
      </c>
      <c r="D39" s="56">
        <v>8924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4295633.4375999998</v>
      </c>
    </row>
    <row r="40" spans="1:8" x14ac:dyDescent="0.3">
      <c r="A40" s="105" t="s">
        <v>434</v>
      </c>
      <c r="B40" s="385"/>
      <c r="C40" s="109" t="s">
        <v>638</v>
      </c>
      <c r="D40" s="56">
        <v>801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762391.6398</v>
      </c>
    </row>
    <row r="41" spans="1:8" x14ac:dyDescent="0.3">
      <c r="A41" s="105" t="s">
        <v>435</v>
      </c>
      <c r="B41" s="385"/>
      <c r="C41" s="120" t="s">
        <v>639</v>
      </c>
      <c r="D41" s="59">
        <v>1419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1350603.9162000001</v>
      </c>
    </row>
    <row r="42" spans="1:8" x14ac:dyDescent="0.3">
      <c r="A42" s="105" t="s">
        <v>436</v>
      </c>
      <c r="B42" s="83" t="s">
        <v>72</v>
      </c>
      <c r="C42" s="111" t="s">
        <v>640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105" t="s">
        <v>437</v>
      </c>
      <c r="B43" s="381" t="s">
        <v>75</v>
      </c>
      <c r="C43" s="111" t="s">
        <v>641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2.25" x14ac:dyDescent="0.3">
      <c r="A44" s="105" t="s">
        <v>438</v>
      </c>
      <c r="B44" s="381"/>
      <c r="C44" s="112" t="s">
        <v>642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105" t="s">
        <v>439</v>
      </c>
      <c r="B45" s="381"/>
      <c r="C45" s="111" t="s">
        <v>643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105" t="s">
        <v>440</v>
      </c>
      <c r="B46" s="381"/>
      <c r="C46" s="111" t="s">
        <v>644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2.25" x14ac:dyDescent="0.3">
      <c r="A47" s="105" t="s">
        <v>441</v>
      </c>
      <c r="B47" s="381" t="s">
        <v>84</v>
      </c>
      <c r="C47" s="112" t="s">
        <v>645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2.25" x14ac:dyDescent="0.3">
      <c r="A48" s="105" t="s">
        <v>442</v>
      </c>
      <c r="B48" s="381"/>
      <c r="C48" s="112" t="s">
        <v>646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105" t="s">
        <v>443</v>
      </c>
      <c r="B49" s="83" t="s">
        <v>88</v>
      </c>
      <c r="C49" s="111" t="s">
        <v>647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105" t="s">
        <v>444</v>
      </c>
      <c r="B50" s="83" t="s">
        <v>91</v>
      </c>
      <c r="C50" s="111" t="s">
        <v>648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105" t="s">
        <v>445</v>
      </c>
      <c r="B51" s="381" t="s">
        <v>93</v>
      </c>
      <c r="C51" s="111" t="s">
        <v>649</v>
      </c>
      <c r="D51" s="12">
        <v>3752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32482654.848000005</v>
      </c>
    </row>
    <row r="52" spans="1:8" x14ac:dyDescent="0.3">
      <c r="A52" s="105" t="s">
        <v>446</v>
      </c>
      <c r="B52" s="381"/>
      <c r="C52" s="111" t="s">
        <v>650</v>
      </c>
      <c r="D52" s="12">
        <v>720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4675008.96</v>
      </c>
    </row>
    <row r="53" spans="1:8" x14ac:dyDescent="0.3">
      <c r="A53" s="105" t="s">
        <v>447</v>
      </c>
      <c r="B53" s="381" t="s">
        <v>98</v>
      </c>
      <c r="C53" s="111" t="s">
        <v>651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105" t="s">
        <v>448</v>
      </c>
      <c r="B54" s="381"/>
      <c r="C54" s="111" t="s">
        <v>652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105" t="s">
        <v>449</v>
      </c>
      <c r="B55" s="381"/>
      <c r="C55" s="111" t="s">
        <v>653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105" t="s">
        <v>450</v>
      </c>
      <c r="B56" s="381" t="s">
        <v>105</v>
      </c>
      <c r="C56" s="112" t="s">
        <v>654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2.25" x14ac:dyDescent="0.3">
      <c r="A57" s="105" t="s">
        <v>451</v>
      </c>
      <c r="B57" s="381"/>
      <c r="C57" s="112" t="s">
        <v>655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105" t="s">
        <v>452</v>
      </c>
      <c r="B58" s="381"/>
      <c r="C58" s="111" t="s">
        <v>656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105" t="s">
        <v>453</v>
      </c>
      <c r="B59" s="381"/>
      <c r="C59" s="111" t="s">
        <v>657</v>
      </c>
      <c r="D59" s="12">
        <v>297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455598</v>
      </c>
    </row>
    <row r="60" spans="1:8" x14ac:dyDescent="0.3">
      <c r="A60" s="105" t="s">
        <v>454</v>
      </c>
      <c r="B60" s="381"/>
      <c r="C60" s="111" t="s">
        <v>658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105" t="s">
        <v>455</v>
      </c>
      <c r="B61" s="381"/>
      <c r="C61" s="111" t="s">
        <v>659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105" t="s">
        <v>456</v>
      </c>
      <c r="B62" s="381"/>
      <c r="C62" s="111" t="s">
        <v>660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105" t="s">
        <v>457</v>
      </c>
      <c r="B63" s="381"/>
      <c r="C63" s="111" t="s">
        <v>661</v>
      </c>
      <c r="D63" s="12">
        <v>4349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251459.18</v>
      </c>
    </row>
    <row r="64" spans="1:8" x14ac:dyDescent="0.3">
      <c r="A64" s="105" t="s">
        <v>458</v>
      </c>
      <c r="B64" s="381"/>
      <c r="C64" s="113" t="s">
        <v>662</v>
      </c>
      <c r="D64" s="12">
        <v>-753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-57755.1</v>
      </c>
    </row>
    <row r="65" spans="1:8" x14ac:dyDescent="0.3">
      <c r="A65" s="105" t="s">
        <v>459</v>
      </c>
      <c r="B65" s="381"/>
      <c r="C65" s="113" t="s">
        <v>663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x14ac:dyDescent="0.3">
      <c r="A66" s="105" t="s">
        <v>460</v>
      </c>
      <c r="B66" s="381"/>
      <c r="C66" s="112" t="s">
        <v>664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105" t="s">
        <v>461</v>
      </c>
      <c r="B67" s="381"/>
      <c r="C67" s="114" t="s">
        <v>665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105" t="s">
        <v>462</v>
      </c>
      <c r="B68" s="381"/>
      <c r="C68" s="111" t="s">
        <v>666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105" t="s">
        <v>463</v>
      </c>
      <c r="B69" s="381"/>
      <c r="C69" s="111" t="s">
        <v>667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105" t="s">
        <v>464</v>
      </c>
      <c r="B70" s="381"/>
      <c r="C70" s="111" t="s">
        <v>668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105" t="s">
        <v>465</v>
      </c>
      <c r="B71" s="381"/>
      <c r="C71" s="111" t="s">
        <v>669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105" t="s">
        <v>466</v>
      </c>
      <c r="B72" s="381"/>
      <c r="C72" s="111" t="s">
        <v>670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105" t="s">
        <v>467</v>
      </c>
      <c r="B73" s="381"/>
      <c r="C73" s="111" t="s">
        <v>671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105" t="s">
        <v>468</v>
      </c>
      <c r="B74" s="381"/>
      <c r="C74" s="111" t="s">
        <v>672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105" t="s">
        <v>469</v>
      </c>
      <c r="B75" s="381"/>
      <c r="C75" s="111" t="s">
        <v>673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105" t="s">
        <v>470</v>
      </c>
      <c r="B76" s="381"/>
      <c r="C76" s="111" t="s">
        <v>674</v>
      </c>
      <c r="D76" s="12">
        <v>2406</v>
      </c>
      <c r="E76" s="13">
        <v>27</v>
      </c>
      <c r="F76" s="14" t="s">
        <v>147</v>
      </c>
      <c r="G76" s="15">
        <f t="shared" ref="G76:G135" si="2">E76*0.18+E76</f>
        <v>31.86</v>
      </c>
      <c r="H76" s="15">
        <f t="shared" ref="H76:H135" si="3">D76*G76</f>
        <v>76655.16</v>
      </c>
    </row>
    <row r="77" spans="1:8" ht="32.25" x14ac:dyDescent="0.3">
      <c r="A77" s="105" t="s">
        <v>471</v>
      </c>
      <c r="B77" s="381" t="s">
        <v>148</v>
      </c>
      <c r="C77" s="112" t="s">
        <v>675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2.25" x14ac:dyDescent="0.3">
      <c r="A78" s="105" t="s">
        <v>472</v>
      </c>
      <c r="B78" s="381"/>
      <c r="C78" s="112" t="s">
        <v>676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105" t="s">
        <v>473</v>
      </c>
      <c r="B79" s="381"/>
      <c r="C79" s="112" t="s">
        <v>677</v>
      </c>
      <c r="D79" s="12">
        <v>321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3446898</v>
      </c>
    </row>
    <row r="80" spans="1:8" x14ac:dyDescent="0.3">
      <c r="A80" s="105" t="s">
        <v>474</v>
      </c>
      <c r="B80" s="381"/>
      <c r="C80" s="112" t="s">
        <v>678</v>
      </c>
      <c r="D80" s="12">
        <v>183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1511580</v>
      </c>
    </row>
    <row r="81" spans="1:8" x14ac:dyDescent="0.3">
      <c r="A81" s="105" t="s">
        <v>475</v>
      </c>
      <c r="B81" s="381"/>
      <c r="C81" s="112" t="s">
        <v>679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ht="32.25" x14ac:dyDescent="0.3">
      <c r="A82" s="105" t="s">
        <v>476</v>
      </c>
      <c r="B82" s="381"/>
      <c r="C82" s="112" t="s">
        <v>680</v>
      </c>
      <c r="D82" s="12">
        <v>1571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72297.42</v>
      </c>
    </row>
    <row r="83" spans="1:8" ht="32.25" x14ac:dyDescent="0.3">
      <c r="A83" s="105" t="s">
        <v>477</v>
      </c>
      <c r="B83" s="381"/>
      <c r="C83" s="112" t="s">
        <v>681</v>
      </c>
      <c r="D83" s="12">
        <v>357</v>
      </c>
      <c r="E83" s="13">
        <v>69</v>
      </c>
      <c r="F83" s="14" t="s">
        <v>163</v>
      </c>
      <c r="G83" s="15">
        <f t="shared" si="2"/>
        <v>81.42</v>
      </c>
      <c r="H83" s="15">
        <f t="shared" si="3"/>
        <v>29066.940000000002</v>
      </c>
    </row>
    <row r="84" spans="1:8" x14ac:dyDescent="0.3">
      <c r="A84" s="105" t="s">
        <v>478</v>
      </c>
      <c r="B84" s="381"/>
      <c r="C84" s="111" t="s">
        <v>682</v>
      </c>
      <c r="D84" s="12">
        <v>3370</v>
      </c>
      <c r="E84" s="13">
        <v>12</v>
      </c>
      <c r="F84" s="14" t="s">
        <v>165</v>
      </c>
      <c r="G84" s="15">
        <f t="shared" si="2"/>
        <v>14.16</v>
      </c>
      <c r="H84" s="15">
        <f t="shared" si="3"/>
        <v>47719.199999999997</v>
      </c>
    </row>
    <row r="85" spans="1:8" x14ac:dyDescent="0.3">
      <c r="A85" s="105" t="s">
        <v>479</v>
      </c>
      <c r="B85" s="381"/>
      <c r="C85" s="112" t="s">
        <v>683</v>
      </c>
      <c r="D85" s="12">
        <v>5410</v>
      </c>
      <c r="E85" s="13">
        <v>110</v>
      </c>
      <c r="F85" s="14" t="s">
        <v>169</v>
      </c>
      <c r="G85" s="15">
        <f t="shared" si="2"/>
        <v>129.80000000000001</v>
      </c>
      <c r="H85" s="15">
        <f t="shared" si="3"/>
        <v>702218.00000000012</v>
      </c>
    </row>
    <row r="86" spans="1:8" x14ac:dyDescent="0.3">
      <c r="A86" s="105" t="s">
        <v>480</v>
      </c>
      <c r="B86" s="381"/>
      <c r="C86" s="112" t="s">
        <v>684</v>
      </c>
      <c r="D86" s="12">
        <v>47486</v>
      </c>
      <c r="E86" s="13">
        <v>3</v>
      </c>
      <c r="F86" s="14" t="s">
        <v>171</v>
      </c>
      <c r="G86" s="15">
        <f t="shared" si="2"/>
        <v>3.54</v>
      </c>
      <c r="H86" s="15">
        <f t="shared" si="3"/>
        <v>168100.44</v>
      </c>
    </row>
    <row r="87" spans="1:8" x14ac:dyDescent="0.3">
      <c r="A87" s="105" t="s">
        <v>481</v>
      </c>
      <c r="B87" s="381"/>
      <c r="C87" s="111" t="s">
        <v>685</v>
      </c>
      <c r="D87" s="12">
        <v>46011</v>
      </c>
      <c r="E87" s="13">
        <v>4</v>
      </c>
      <c r="F87" s="14" t="s">
        <v>173</v>
      </c>
      <c r="G87" s="15">
        <f t="shared" si="2"/>
        <v>4.72</v>
      </c>
      <c r="H87" s="15">
        <f t="shared" si="3"/>
        <v>217171.91999999998</v>
      </c>
    </row>
    <row r="88" spans="1:8" x14ac:dyDescent="0.3">
      <c r="A88" s="105" t="s">
        <v>482</v>
      </c>
      <c r="B88" s="381"/>
      <c r="C88" s="111" t="s">
        <v>686</v>
      </c>
      <c r="D88" s="12">
        <v>1102</v>
      </c>
      <c r="E88" s="13">
        <v>198</v>
      </c>
      <c r="F88" s="14" t="s">
        <v>175</v>
      </c>
      <c r="G88" s="15">
        <f t="shared" si="2"/>
        <v>233.64</v>
      </c>
      <c r="H88" s="15">
        <f t="shared" si="3"/>
        <v>257471.28</v>
      </c>
    </row>
    <row r="89" spans="1:8" x14ac:dyDescent="0.3">
      <c r="A89" s="105" t="s">
        <v>483</v>
      </c>
      <c r="B89" s="381"/>
      <c r="C89" s="111" t="s">
        <v>687</v>
      </c>
      <c r="D89" s="12">
        <v>446</v>
      </c>
      <c r="E89" s="13">
        <v>101</v>
      </c>
      <c r="F89" s="14" t="s">
        <v>177</v>
      </c>
      <c r="G89" s="15">
        <f t="shared" si="2"/>
        <v>119.18</v>
      </c>
      <c r="H89" s="15">
        <f t="shared" si="3"/>
        <v>53154.280000000006</v>
      </c>
    </row>
    <row r="90" spans="1:8" x14ac:dyDescent="0.3">
      <c r="A90" s="105" t="s">
        <v>484</v>
      </c>
      <c r="B90" s="381"/>
      <c r="C90" s="111" t="s">
        <v>688</v>
      </c>
      <c r="D90" s="12">
        <v>399</v>
      </c>
      <c r="E90" s="13">
        <v>314</v>
      </c>
      <c r="F90" s="14" t="s">
        <v>179</v>
      </c>
      <c r="G90" s="15">
        <f t="shared" si="2"/>
        <v>370.52</v>
      </c>
      <c r="H90" s="15">
        <f t="shared" si="3"/>
        <v>147837.47999999998</v>
      </c>
    </row>
    <row r="91" spans="1:8" x14ac:dyDescent="0.3">
      <c r="A91" s="105" t="s">
        <v>485</v>
      </c>
      <c r="B91" s="381"/>
      <c r="C91" s="111" t="s">
        <v>689</v>
      </c>
      <c r="D91" s="12">
        <v>689</v>
      </c>
      <c r="E91" s="13">
        <v>56</v>
      </c>
      <c r="F91" s="14" t="s">
        <v>181</v>
      </c>
      <c r="G91" s="15">
        <f t="shared" si="2"/>
        <v>66.08</v>
      </c>
      <c r="H91" s="15">
        <f t="shared" si="3"/>
        <v>45529.119999999995</v>
      </c>
    </row>
    <row r="92" spans="1:8" x14ac:dyDescent="0.3">
      <c r="A92" s="105" t="s">
        <v>486</v>
      </c>
      <c r="B92" s="381"/>
      <c r="C92" s="111" t="s">
        <v>690</v>
      </c>
      <c r="D92" s="12">
        <v>1072</v>
      </c>
      <c r="E92" s="13">
        <v>69</v>
      </c>
      <c r="F92" s="14" t="s">
        <v>183</v>
      </c>
      <c r="G92" s="15">
        <f t="shared" si="2"/>
        <v>81.42</v>
      </c>
      <c r="H92" s="15">
        <f t="shared" si="3"/>
        <v>87282.240000000005</v>
      </c>
    </row>
    <row r="93" spans="1:8" x14ac:dyDescent="0.3">
      <c r="A93" s="105" t="s">
        <v>487</v>
      </c>
      <c r="B93" s="381"/>
      <c r="C93" s="111" t="s">
        <v>691</v>
      </c>
      <c r="D93" s="12">
        <v>2211</v>
      </c>
      <c r="E93" s="13">
        <v>27</v>
      </c>
      <c r="F93" s="14" t="s">
        <v>185</v>
      </c>
      <c r="G93" s="15">
        <f t="shared" si="2"/>
        <v>31.86</v>
      </c>
      <c r="H93" s="15">
        <f t="shared" si="3"/>
        <v>70442.459999999992</v>
      </c>
    </row>
    <row r="94" spans="1:8" x14ac:dyDescent="0.3">
      <c r="A94" s="105" t="s">
        <v>488</v>
      </c>
      <c r="B94" s="381" t="s">
        <v>186</v>
      </c>
      <c r="C94" s="111" t="s">
        <v>692</v>
      </c>
      <c r="D94" s="12">
        <v>324</v>
      </c>
      <c r="E94" s="13">
        <v>27</v>
      </c>
      <c r="F94" s="14" t="s">
        <v>188</v>
      </c>
      <c r="G94" s="15">
        <f t="shared" si="2"/>
        <v>31.86</v>
      </c>
      <c r="H94" s="15">
        <f t="shared" si="3"/>
        <v>10322.64</v>
      </c>
    </row>
    <row r="95" spans="1:8" x14ac:dyDescent="0.3">
      <c r="A95" s="105" t="s">
        <v>489</v>
      </c>
      <c r="B95" s="381"/>
      <c r="C95" s="111" t="s">
        <v>693</v>
      </c>
      <c r="D95" s="12">
        <v>57</v>
      </c>
      <c r="E95" s="13">
        <v>101</v>
      </c>
      <c r="F95" s="14" t="s">
        <v>190</v>
      </c>
      <c r="G95" s="15">
        <f t="shared" si="2"/>
        <v>119.18</v>
      </c>
      <c r="H95" s="15">
        <f t="shared" si="3"/>
        <v>6793.26</v>
      </c>
    </row>
    <row r="96" spans="1:8" x14ac:dyDescent="0.3">
      <c r="A96" s="105" t="s">
        <v>490</v>
      </c>
      <c r="B96" s="381"/>
      <c r="C96" s="111" t="s">
        <v>694</v>
      </c>
      <c r="D96" s="12">
        <v>314</v>
      </c>
      <c r="E96" s="13">
        <v>69</v>
      </c>
      <c r="F96" s="14" t="s">
        <v>192</v>
      </c>
      <c r="G96" s="15">
        <f t="shared" si="2"/>
        <v>81.42</v>
      </c>
      <c r="H96" s="15">
        <f t="shared" si="3"/>
        <v>25565.88</v>
      </c>
    </row>
    <row r="97" spans="1:8" x14ac:dyDescent="0.3">
      <c r="A97" s="105" t="s">
        <v>491</v>
      </c>
      <c r="B97" s="381"/>
      <c r="C97" s="111" t="s">
        <v>695</v>
      </c>
      <c r="D97" s="12">
        <v>2272</v>
      </c>
      <c r="E97" s="13">
        <v>12</v>
      </c>
      <c r="F97" s="14" t="s">
        <v>194</v>
      </c>
      <c r="G97" s="15">
        <f t="shared" si="2"/>
        <v>14.16</v>
      </c>
      <c r="H97" s="15">
        <f t="shared" si="3"/>
        <v>32171.52</v>
      </c>
    </row>
    <row r="98" spans="1:8" x14ac:dyDescent="0.3">
      <c r="A98" s="105" t="s">
        <v>492</v>
      </c>
      <c r="B98" s="381"/>
      <c r="C98" s="111" t="s">
        <v>696</v>
      </c>
      <c r="D98" s="12">
        <v>2605</v>
      </c>
      <c r="E98" s="13">
        <v>28</v>
      </c>
      <c r="F98" s="14" t="s">
        <v>196</v>
      </c>
      <c r="G98" s="15">
        <f t="shared" si="2"/>
        <v>33.04</v>
      </c>
      <c r="H98" s="15">
        <f t="shared" si="3"/>
        <v>86069.2</v>
      </c>
    </row>
    <row r="99" spans="1:8" x14ac:dyDescent="0.3">
      <c r="A99" s="105" t="s">
        <v>493</v>
      </c>
      <c r="B99" s="381"/>
      <c r="C99" s="112" t="s">
        <v>697</v>
      </c>
      <c r="D99" s="12">
        <v>23034</v>
      </c>
      <c r="E99" s="13">
        <v>3</v>
      </c>
      <c r="F99" s="14" t="s">
        <v>198</v>
      </c>
      <c r="G99" s="15">
        <f t="shared" si="2"/>
        <v>3.54</v>
      </c>
      <c r="H99" s="15">
        <f t="shared" si="3"/>
        <v>81540.36</v>
      </c>
    </row>
    <row r="100" spans="1:8" x14ac:dyDescent="0.3">
      <c r="A100" s="105" t="s">
        <v>494</v>
      </c>
      <c r="B100" s="381"/>
      <c r="C100" s="111" t="s">
        <v>698</v>
      </c>
      <c r="D100" s="12">
        <v>8974</v>
      </c>
      <c r="E100" s="13">
        <v>4</v>
      </c>
      <c r="F100" s="14" t="s">
        <v>200</v>
      </c>
      <c r="G100" s="15">
        <f t="shared" si="2"/>
        <v>4.72</v>
      </c>
      <c r="H100" s="15">
        <f t="shared" si="3"/>
        <v>42357.279999999999</v>
      </c>
    </row>
    <row r="101" spans="1:8" x14ac:dyDescent="0.3">
      <c r="A101" s="105" t="s">
        <v>495</v>
      </c>
      <c r="B101" s="381"/>
      <c r="C101" s="111" t="s">
        <v>699</v>
      </c>
      <c r="D101" s="12">
        <v>136</v>
      </c>
      <c r="E101" s="13">
        <v>198</v>
      </c>
      <c r="F101" s="14" t="s">
        <v>202</v>
      </c>
      <c r="G101" s="15">
        <f t="shared" si="2"/>
        <v>233.64</v>
      </c>
      <c r="H101" s="15">
        <f t="shared" si="3"/>
        <v>31775.039999999997</v>
      </c>
    </row>
    <row r="102" spans="1:8" x14ac:dyDescent="0.3">
      <c r="A102" s="105" t="s">
        <v>496</v>
      </c>
      <c r="B102" s="381"/>
      <c r="C102" s="112" t="s">
        <v>700</v>
      </c>
      <c r="D102" s="12">
        <v>8875</v>
      </c>
      <c r="E102" s="13">
        <v>45</v>
      </c>
      <c r="F102" s="14" t="s">
        <v>204</v>
      </c>
      <c r="G102" s="15">
        <f t="shared" si="2"/>
        <v>53.1</v>
      </c>
      <c r="H102" s="15">
        <f t="shared" si="3"/>
        <v>471262.5</v>
      </c>
    </row>
    <row r="103" spans="1:8" x14ac:dyDescent="0.3">
      <c r="A103" s="105" t="s">
        <v>497</v>
      </c>
      <c r="B103" s="388" t="s">
        <v>205</v>
      </c>
      <c r="C103" s="113" t="s">
        <v>701</v>
      </c>
      <c r="D103" s="40">
        <v>220</v>
      </c>
      <c r="E103" s="41">
        <v>34.200000000000003</v>
      </c>
      <c r="F103" s="42" t="s">
        <v>207</v>
      </c>
      <c r="G103" s="43">
        <f t="shared" si="2"/>
        <v>40.356000000000002</v>
      </c>
      <c r="H103" s="43">
        <f t="shared" si="3"/>
        <v>8878.32</v>
      </c>
    </row>
    <row r="104" spans="1:8" x14ac:dyDescent="0.3">
      <c r="A104" s="105" t="s">
        <v>498</v>
      </c>
      <c r="B104" s="389"/>
      <c r="C104" s="113" t="s">
        <v>702</v>
      </c>
      <c r="D104" s="40">
        <v>100</v>
      </c>
      <c r="E104" s="41">
        <v>23.54</v>
      </c>
      <c r="F104" s="42" t="s">
        <v>207</v>
      </c>
      <c r="G104" s="43">
        <f t="shared" si="2"/>
        <v>27.777200000000001</v>
      </c>
      <c r="H104" s="43">
        <f t="shared" si="3"/>
        <v>2777.7200000000003</v>
      </c>
    </row>
    <row r="105" spans="1:8" x14ac:dyDescent="0.3">
      <c r="A105" s="105" t="s">
        <v>499</v>
      </c>
      <c r="B105" s="83"/>
      <c r="C105" s="111" t="s">
        <v>703</v>
      </c>
      <c r="D105" s="12">
        <v>515</v>
      </c>
      <c r="E105" s="13">
        <v>34239.15</v>
      </c>
      <c r="F105" s="14" t="s">
        <v>213</v>
      </c>
      <c r="G105" s="15">
        <f t="shared" si="2"/>
        <v>40402.197</v>
      </c>
      <c r="H105" s="15">
        <f t="shared" si="3"/>
        <v>20807131.454999998</v>
      </c>
    </row>
    <row r="106" spans="1:8" x14ac:dyDescent="0.3">
      <c r="A106" s="105" t="s">
        <v>500</v>
      </c>
      <c r="B106" s="83"/>
      <c r="C106" s="111" t="s">
        <v>704</v>
      </c>
      <c r="D106" s="12">
        <v>1786</v>
      </c>
      <c r="E106" s="13">
        <v>24456.6</v>
      </c>
      <c r="F106" s="14" t="s">
        <v>215</v>
      </c>
      <c r="G106" s="15">
        <f t="shared" si="2"/>
        <v>28858.787999999997</v>
      </c>
      <c r="H106" s="15">
        <f t="shared" si="3"/>
        <v>51541795.367999993</v>
      </c>
    </row>
    <row r="107" spans="1:8" x14ac:dyDescent="0.3">
      <c r="A107" s="105" t="s">
        <v>501</v>
      </c>
      <c r="B107" s="83"/>
      <c r="C107" s="111" t="s">
        <v>705</v>
      </c>
      <c r="D107" s="12">
        <v>1199</v>
      </c>
      <c r="E107" s="13">
        <v>8437.5</v>
      </c>
      <c r="F107" s="14" t="s">
        <v>217</v>
      </c>
      <c r="G107" s="15">
        <f t="shared" si="2"/>
        <v>9956.25</v>
      </c>
      <c r="H107" s="15">
        <f t="shared" si="3"/>
        <v>11937543.75</v>
      </c>
    </row>
    <row r="108" spans="1:8" x14ac:dyDescent="0.3">
      <c r="A108" s="105" t="s">
        <v>502</v>
      </c>
      <c r="B108" s="83"/>
      <c r="C108" s="111" t="s">
        <v>706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05" t="s">
        <v>503</v>
      </c>
      <c r="B109" s="83"/>
      <c r="C109" s="111" t="s">
        <v>707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05" t="s">
        <v>504</v>
      </c>
      <c r="B110" s="83"/>
      <c r="C110" s="111" t="s">
        <v>708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05" t="s">
        <v>505</v>
      </c>
      <c r="B111" s="83"/>
      <c r="C111" s="111" t="s">
        <v>709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05" t="s">
        <v>506</v>
      </c>
      <c r="B112" s="83"/>
      <c r="C112" s="111" t="s">
        <v>710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05" t="s">
        <v>507</v>
      </c>
      <c r="B113" s="83"/>
      <c r="C113" s="111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05" t="s">
        <v>508</v>
      </c>
      <c r="B114" s="83"/>
      <c r="C114" s="111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05" t="s">
        <v>509</v>
      </c>
      <c r="B115" s="83"/>
      <c r="C115" s="111" t="s">
        <v>713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05" t="s">
        <v>510</v>
      </c>
      <c r="B116" s="83"/>
      <c r="C116" s="111" t="s">
        <v>714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05" t="s">
        <v>511</v>
      </c>
      <c r="B117" s="83"/>
      <c r="C117" s="111" t="s">
        <v>715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05" t="s">
        <v>512</v>
      </c>
      <c r="B118" s="83"/>
      <c r="C118" s="111" t="s">
        <v>716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05" t="s">
        <v>513</v>
      </c>
      <c r="B119" s="83"/>
      <c r="C119" s="111" t="s">
        <v>717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05" t="s">
        <v>514</v>
      </c>
      <c r="B120" s="83"/>
      <c r="C120" s="121" t="s">
        <v>718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05" t="s">
        <v>515</v>
      </c>
      <c r="B121" s="83"/>
      <c r="C121" s="111" t="s">
        <v>719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05" t="s">
        <v>516</v>
      </c>
      <c r="B122" s="83"/>
      <c r="C122" s="111" t="s">
        <v>720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05" t="s">
        <v>517</v>
      </c>
      <c r="B123" s="83"/>
      <c r="C123" s="111" t="s">
        <v>721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05" t="s">
        <v>518</v>
      </c>
      <c r="B124" s="83"/>
      <c r="C124" s="111" t="s">
        <v>722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05" t="s">
        <v>519</v>
      </c>
      <c r="B125" s="83"/>
      <c r="C125" s="111" t="s">
        <v>723</v>
      </c>
      <c r="D125" s="12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05" t="s">
        <v>520</v>
      </c>
      <c r="B126" s="83"/>
      <c r="C126" s="111" t="s">
        <v>724</v>
      </c>
      <c r="D126" s="12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05" t="s">
        <v>521</v>
      </c>
      <c r="B127" s="83"/>
      <c r="C127" s="111" t="s">
        <v>725</v>
      </c>
      <c r="D127" s="12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05" t="s">
        <v>522</v>
      </c>
      <c r="B128" s="83"/>
      <c r="C128" s="111" t="s">
        <v>726</v>
      </c>
      <c r="D128" s="12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05" t="s">
        <v>523</v>
      </c>
      <c r="B129" s="83"/>
      <c r="C129" s="111" t="s">
        <v>725</v>
      </c>
      <c r="D129" s="12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05" t="s">
        <v>524</v>
      </c>
      <c r="B130" s="83"/>
      <c r="C130" s="111" t="s">
        <v>727</v>
      </c>
      <c r="D130" s="12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05" t="s">
        <v>525</v>
      </c>
      <c r="B131" s="83"/>
      <c r="C131" s="111" t="s">
        <v>728</v>
      </c>
      <c r="D131" s="12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05" t="s">
        <v>526</v>
      </c>
      <c r="B132" s="83"/>
      <c r="C132" s="111" t="s">
        <v>729</v>
      </c>
      <c r="D132" s="12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05" t="s">
        <v>527</v>
      </c>
      <c r="B133" s="83"/>
      <c r="C133" s="111" t="s">
        <v>730</v>
      </c>
      <c r="D133" s="12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05" t="s">
        <v>528</v>
      </c>
      <c r="B134" s="83"/>
      <c r="C134" s="111" t="s">
        <v>731</v>
      </c>
      <c r="D134" s="12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05" t="s">
        <v>529</v>
      </c>
      <c r="B135" s="71"/>
      <c r="C135" s="113" t="s">
        <v>732</v>
      </c>
      <c r="D135" s="40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05" t="s">
        <v>530</v>
      </c>
      <c r="B136" s="83"/>
      <c r="C136" s="111" t="s">
        <v>733</v>
      </c>
      <c r="D136" s="12">
        <v>1</v>
      </c>
      <c r="E136" s="13">
        <v>7800</v>
      </c>
      <c r="F136" s="14" t="s">
        <v>74</v>
      </c>
      <c r="G136" s="15">
        <f t="shared" ref="G136:G177" si="4">E136*0.18+E136</f>
        <v>9204</v>
      </c>
      <c r="H136" s="15">
        <f t="shared" ref="H136:H190" si="5">D136*G136</f>
        <v>9204</v>
      </c>
    </row>
    <row r="137" spans="1:8" x14ac:dyDescent="0.3">
      <c r="A137" s="105" t="s">
        <v>531</v>
      </c>
      <c r="B137" s="83"/>
      <c r="C137" s="111" t="s">
        <v>734</v>
      </c>
      <c r="D137" s="12">
        <v>14</v>
      </c>
      <c r="E137" s="13">
        <v>8100</v>
      </c>
      <c r="F137" s="14" t="s">
        <v>104</v>
      </c>
      <c r="G137" s="15">
        <f t="shared" si="4"/>
        <v>9558</v>
      </c>
      <c r="H137" s="15">
        <f t="shared" si="5"/>
        <v>133812</v>
      </c>
    </row>
    <row r="138" spans="1:8" x14ac:dyDescent="0.3">
      <c r="A138" s="105" t="s">
        <v>532</v>
      </c>
      <c r="B138" s="83"/>
      <c r="C138" s="111" t="s">
        <v>735</v>
      </c>
      <c r="D138" s="12">
        <v>7</v>
      </c>
      <c r="E138" s="13">
        <v>4145</v>
      </c>
      <c r="F138" s="14" t="s">
        <v>277</v>
      </c>
      <c r="G138" s="15">
        <f t="shared" si="4"/>
        <v>4891.1000000000004</v>
      </c>
      <c r="H138" s="15">
        <f t="shared" si="5"/>
        <v>34237.700000000004</v>
      </c>
    </row>
    <row r="139" spans="1:8" x14ac:dyDescent="0.3">
      <c r="A139" s="105" t="s">
        <v>533</v>
      </c>
      <c r="B139" s="83"/>
      <c r="C139" s="111" t="s">
        <v>736</v>
      </c>
      <c r="D139" s="12">
        <v>26</v>
      </c>
      <c r="E139" s="13">
        <v>16800</v>
      </c>
      <c r="F139" s="14" t="s">
        <v>279</v>
      </c>
      <c r="G139" s="15">
        <f t="shared" si="4"/>
        <v>19824</v>
      </c>
      <c r="H139" s="15">
        <f t="shared" si="5"/>
        <v>515424</v>
      </c>
    </row>
    <row r="140" spans="1:8" x14ac:dyDescent="0.3">
      <c r="A140" s="105" t="s">
        <v>534</v>
      </c>
      <c r="B140" s="83"/>
      <c r="C140" s="111" t="s">
        <v>737</v>
      </c>
      <c r="D140" s="12">
        <v>19</v>
      </c>
      <c r="E140" s="13">
        <v>14300</v>
      </c>
      <c r="F140" s="14" t="s">
        <v>281</v>
      </c>
      <c r="G140" s="15">
        <f t="shared" si="4"/>
        <v>16874</v>
      </c>
      <c r="H140" s="15">
        <f t="shared" si="5"/>
        <v>320606</v>
      </c>
    </row>
    <row r="141" spans="1:8" x14ac:dyDescent="0.3">
      <c r="A141" s="105" t="s">
        <v>535</v>
      </c>
      <c r="B141" s="83"/>
      <c r="C141" s="111" t="s">
        <v>738</v>
      </c>
      <c r="D141" s="12">
        <v>5</v>
      </c>
      <c r="E141" s="13">
        <v>4800</v>
      </c>
      <c r="F141" s="14" t="s">
        <v>273</v>
      </c>
      <c r="G141" s="15">
        <f t="shared" si="4"/>
        <v>5664</v>
      </c>
      <c r="H141" s="15">
        <f t="shared" si="5"/>
        <v>28320</v>
      </c>
    </row>
    <row r="142" spans="1:8" x14ac:dyDescent="0.3">
      <c r="A142" s="105" t="s">
        <v>536</v>
      </c>
      <c r="B142" s="83"/>
      <c r="C142" s="111" t="s">
        <v>739</v>
      </c>
      <c r="D142" s="12">
        <v>1</v>
      </c>
      <c r="E142" s="13">
        <v>7500</v>
      </c>
      <c r="F142" s="14" t="s">
        <v>74</v>
      </c>
      <c r="G142" s="15">
        <f t="shared" si="4"/>
        <v>8850</v>
      </c>
      <c r="H142" s="15">
        <f t="shared" si="5"/>
        <v>8850</v>
      </c>
    </row>
    <row r="143" spans="1:8" x14ac:dyDescent="0.3">
      <c r="A143" s="105" t="s">
        <v>537</v>
      </c>
      <c r="B143" s="83"/>
      <c r="C143" s="111" t="s">
        <v>740</v>
      </c>
      <c r="D143" s="12">
        <v>9</v>
      </c>
      <c r="E143" s="13">
        <v>7800</v>
      </c>
      <c r="F143" s="14" t="s">
        <v>285</v>
      </c>
      <c r="G143" s="15">
        <f t="shared" si="4"/>
        <v>9204</v>
      </c>
      <c r="H143" s="15">
        <f t="shared" si="5"/>
        <v>82836</v>
      </c>
    </row>
    <row r="144" spans="1:8" x14ac:dyDescent="0.3">
      <c r="A144" s="105" t="s">
        <v>538</v>
      </c>
      <c r="B144" s="83"/>
      <c r="C144" s="111" t="s">
        <v>741</v>
      </c>
      <c r="D144" s="12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05" t="s">
        <v>539</v>
      </c>
      <c r="B145" s="83"/>
      <c r="C145" s="111" t="s">
        <v>742</v>
      </c>
      <c r="D145" s="12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05" t="s">
        <v>540</v>
      </c>
      <c r="B146" s="83"/>
      <c r="C146" s="111" t="s">
        <v>709</v>
      </c>
      <c r="D146" s="12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05" t="s">
        <v>541</v>
      </c>
      <c r="B147" s="83"/>
      <c r="C147" s="111" t="s">
        <v>743</v>
      </c>
      <c r="D147" s="12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05" t="s">
        <v>542</v>
      </c>
      <c r="B148" s="83"/>
      <c r="C148" s="111" t="s">
        <v>744</v>
      </c>
      <c r="D148" s="12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05" t="s">
        <v>543</v>
      </c>
      <c r="B149" s="83"/>
      <c r="C149" s="111" t="s">
        <v>745</v>
      </c>
      <c r="D149" s="12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05" t="s">
        <v>544</v>
      </c>
      <c r="B150" s="83"/>
      <c r="C150" s="111" t="s">
        <v>746</v>
      </c>
      <c r="D150" s="12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05" t="s">
        <v>545</v>
      </c>
      <c r="B151" s="83"/>
      <c r="C151" s="111" t="s">
        <v>747</v>
      </c>
      <c r="D151" s="12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05" t="s">
        <v>546</v>
      </c>
      <c r="B152" s="83"/>
      <c r="C152" s="111" t="s">
        <v>748</v>
      </c>
      <c r="D152" s="12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2.25" x14ac:dyDescent="0.3">
      <c r="A153" s="105" t="s">
        <v>547</v>
      </c>
      <c r="B153" s="83"/>
      <c r="C153" s="112" t="s">
        <v>749</v>
      </c>
      <c r="D153" s="12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05" t="s">
        <v>548</v>
      </c>
      <c r="B154" s="83"/>
      <c r="C154" s="112" t="s">
        <v>750</v>
      </c>
      <c r="D154" s="12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2.25" x14ac:dyDescent="0.3">
      <c r="A155" s="105" t="s">
        <v>549</v>
      </c>
      <c r="B155" s="83"/>
      <c r="C155" s="112" t="s">
        <v>751</v>
      </c>
      <c r="D155" s="12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05" t="s">
        <v>550</v>
      </c>
      <c r="B156" s="83"/>
      <c r="C156" s="112" t="s">
        <v>752</v>
      </c>
      <c r="D156" s="12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05" t="s">
        <v>551</v>
      </c>
      <c r="B157" s="83"/>
      <c r="C157" s="111" t="s">
        <v>753</v>
      </c>
      <c r="D157" s="12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05" t="s">
        <v>552</v>
      </c>
      <c r="B158" s="83"/>
      <c r="C158" s="111" t="s">
        <v>754</v>
      </c>
      <c r="D158" s="12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ht="32.25" x14ac:dyDescent="0.3">
      <c r="A159" s="105" t="s">
        <v>553</v>
      </c>
      <c r="B159" s="83"/>
      <c r="C159" s="112" t="s">
        <v>755</v>
      </c>
      <c r="D159" s="12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05" t="s">
        <v>554</v>
      </c>
      <c r="B160" s="83"/>
      <c r="C160" s="112" t="s">
        <v>756</v>
      </c>
      <c r="D160" s="12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05" t="s">
        <v>555</v>
      </c>
      <c r="B161" s="83"/>
      <c r="C161" s="112" t="s">
        <v>757</v>
      </c>
      <c r="D161" s="12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05" t="s">
        <v>556</v>
      </c>
      <c r="B162" s="83"/>
      <c r="C162" s="109" t="s">
        <v>758</v>
      </c>
      <c r="D162" s="56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05" t="s">
        <v>557</v>
      </c>
      <c r="B163" s="83"/>
      <c r="C163" s="109" t="s">
        <v>759</v>
      </c>
      <c r="D163" s="12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05" t="s">
        <v>558</v>
      </c>
      <c r="B164" s="83"/>
      <c r="C164" s="109" t="s">
        <v>760</v>
      </c>
      <c r="D164" s="56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05" t="s">
        <v>559</v>
      </c>
      <c r="B165" s="83"/>
      <c r="C165" s="109" t="s">
        <v>761</v>
      </c>
      <c r="D165" s="56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05" t="s">
        <v>560</v>
      </c>
      <c r="B166" s="83"/>
      <c r="C166" s="109" t="s">
        <v>762</v>
      </c>
      <c r="D166" s="56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05" t="s">
        <v>561</v>
      </c>
      <c r="B167" s="83"/>
      <c r="C167" s="109" t="s">
        <v>763</v>
      </c>
      <c r="D167" s="56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05" t="s">
        <v>562</v>
      </c>
      <c r="B168" s="83"/>
      <c r="C168" s="109" t="s">
        <v>764</v>
      </c>
      <c r="D168" s="56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05" t="s">
        <v>563</v>
      </c>
      <c r="B169" s="83"/>
      <c r="C169" s="109" t="s">
        <v>765</v>
      </c>
      <c r="D169" s="56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05" t="s">
        <v>564</v>
      </c>
      <c r="B170" s="83"/>
      <c r="C170" s="109" t="s">
        <v>766</v>
      </c>
      <c r="D170" s="56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05" t="s">
        <v>565</v>
      </c>
      <c r="B171" s="83"/>
      <c r="C171" s="109" t="s">
        <v>767</v>
      </c>
      <c r="D171" s="56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05" t="s">
        <v>566</v>
      </c>
      <c r="B172" s="83"/>
      <c r="C172" s="109" t="s">
        <v>768</v>
      </c>
      <c r="D172" s="56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05" t="s">
        <v>567</v>
      </c>
      <c r="B173" s="83"/>
      <c r="C173" s="109" t="s">
        <v>769</v>
      </c>
      <c r="D173" s="56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05" t="s">
        <v>568</v>
      </c>
      <c r="B174" s="83"/>
      <c r="C174" s="109" t="s">
        <v>770</v>
      </c>
      <c r="D174" s="56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05" t="s">
        <v>569</v>
      </c>
      <c r="B175" s="83"/>
      <c r="C175" s="109" t="s">
        <v>771</v>
      </c>
      <c r="D175" s="56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05" t="s">
        <v>570</v>
      </c>
      <c r="B176" s="83"/>
      <c r="C176" s="109" t="s">
        <v>772</v>
      </c>
      <c r="D176" s="56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05" t="s">
        <v>571</v>
      </c>
      <c r="B177" s="83"/>
      <c r="C177" s="115" t="s">
        <v>773</v>
      </c>
      <c r="D177" s="56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05" t="s">
        <v>572</v>
      </c>
      <c r="B178" s="83"/>
      <c r="C178" s="111" t="s">
        <v>774</v>
      </c>
      <c r="D178" s="29">
        <v>2784</v>
      </c>
      <c r="E178" s="30"/>
      <c r="F178" s="31" t="s">
        <v>351</v>
      </c>
      <c r="G178" s="15">
        <v>5490</v>
      </c>
      <c r="H178" s="15">
        <f t="shared" si="5"/>
        <v>15284160</v>
      </c>
    </row>
    <row r="179" spans="1:8" x14ac:dyDescent="0.3">
      <c r="A179" s="105" t="s">
        <v>573</v>
      </c>
      <c r="B179" s="83"/>
      <c r="C179" s="111" t="s">
        <v>775</v>
      </c>
      <c r="D179" s="29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x14ac:dyDescent="0.3">
      <c r="A180" s="105" t="s">
        <v>574</v>
      </c>
      <c r="B180" s="83"/>
      <c r="C180" s="111" t="s">
        <v>776</v>
      </c>
      <c r="D180" s="29">
        <v>1056</v>
      </c>
      <c r="E180" s="30"/>
      <c r="F180" s="31" t="s">
        <v>355</v>
      </c>
      <c r="G180" s="15">
        <v>16850</v>
      </c>
      <c r="H180" s="15">
        <f t="shared" si="5"/>
        <v>17793600</v>
      </c>
    </row>
    <row r="181" spans="1:8" x14ac:dyDescent="0.3">
      <c r="A181" s="105" t="s">
        <v>575</v>
      </c>
      <c r="B181" s="83"/>
      <c r="C181" s="111" t="s">
        <v>777</v>
      </c>
      <c r="D181" s="29">
        <v>78</v>
      </c>
      <c r="E181" s="30"/>
      <c r="F181" s="31" t="s">
        <v>357</v>
      </c>
      <c r="G181" s="15">
        <v>72250</v>
      </c>
      <c r="H181" s="15">
        <f t="shared" si="5"/>
        <v>5635500</v>
      </c>
    </row>
    <row r="182" spans="1:8" x14ac:dyDescent="0.3">
      <c r="A182" s="105" t="s">
        <v>576</v>
      </c>
      <c r="B182" s="83"/>
      <c r="C182" s="111" t="s">
        <v>778</v>
      </c>
      <c r="D182" s="29">
        <v>356</v>
      </c>
      <c r="E182" s="30"/>
      <c r="F182" s="31" t="s">
        <v>355</v>
      </c>
      <c r="G182" s="15">
        <v>23925</v>
      </c>
      <c r="H182" s="15">
        <f t="shared" si="5"/>
        <v>8517300</v>
      </c>
    </row>
    <row r="183" spans="1:8" ht="32.25" x14ac:dyDescent="0.3">
      <c r="A183" s="105" t="s">
        <v>577</v>
      </c>
      <c r="B183" s="84"/>
      <c r="C183" s="112" t="s">
        <v>779</v>
      </c>
      <c r="D183" s="12">
        <v>3800</v>
      </c>
      <c r="E183" s="60">
        <v>9650</v>
      </c>
      <c r="F183" s="31" t="s">
        <v>364</v>
      </c>
      <c r="G183" s="15">
        <f>E183*0.18+E183</f>
        <v>11387</v>
      </c>
      <c r="H183" s="15">
        <f t="shared" si="5"/>
        <v>43270600</v>
      </c>
    </row>
    <row r="184" spans="1:8" ht="48" x14ac:dyDescent="0.3">
      <c r="A184" s="105" t="s">
        <v>578</v>
      </c>
      <c r="B184" s="85" t="s">
        <v>365</v>
      </c>
      <c r="C184" s="112" t="s">
        <v>780</v>
      </c>
      <c r="D184" s="12">
        <v>1150</v>
      </c>
      <c r="E184" s="60">
        <v>5400</v>
      </c>
      <c r="F184" s="31" t="s">
        <v>364</v>
      </c>
      <c r="G184" s="15">
        <f t="shared" ref="G184:G190" si="6">E184*0.18+E184</f>
        <v>6372</v>
      </c>
      <c r="H184" s="15">
        <f t="shared" si="5"/>
        <v>7327800</v>
      </c>
    </row>
    <row r="185" spans="1:8" ht="32.25" x14ac:dyDescent="0.3">
      <c r="A185" s="105" t="s">
        <v>579</v>
      </c>
      <c r="B185" s="85"/>
      <c r="C185" s="112" t="s">
        <v>781</v>
      </c>
      <c r="D185" s="12">
        <v>380</v>
      </c>
      <c r="E185" s="60">
        <v>29600</v>
      </c>
      <c r="F185" s="31"/>
      <c r="G185" s="15">
        <f t="shared" si="6"/>
        <v>34928</v>
      </c>
      <c r="H185" s="15">
        <f t="shared" si="5"/>
        <v>13272640</v>
      </c>
    </row>
    <row r="186" spans="1:8" ht="32.25" x14ac:dyDescent="0.3">
      <c r="A186" s="105" t="s">
        <v>580</v>
      </c>
      <c r="B186" s="74"/>
      <c r="C186" s="112" t="s">
        <v>782</v>
      </c>
      <c r="D186" s="12">
        <v>3800</v>
      </c>
      <c r="E186" s="60">
        <v>26500</v>
      </c>
      <c r="F186" s="31" t="s">
        <v>364</v>
      </c>
      <c r="G186" s="15">
        <f t="shared" si="6"/>
        <v>31270</v>
      </c>
      <c r="H186" s="15">
        <f t="shared" si="5"/>
        <v>118826000</v>
      </c>
    </row>
    <row r="187" spans="1:8" ht="48" x14ac:dyDescent="0.3">
      <c r="A187" s="105" t="s">
        <v>581</v>
      </c>
      <c r="B187" s="85"/>
      <c r="C187" s="112" t="s">
        <v>783</v>
      </c>
      <c r="D187" s="12">
        <v>1150</v>
      </c>
      <c r="E187" s="60">
        <v>9990</v>
      </c>
      <c r="F187" s="31" t="s">
        <v>364</v>
      </c>
      <c r="G187" s="15">
        <f t="shared" si="6"/>
        <v>11788.2</v>
      </c>
      <c r="H187" s="15">
        <f t="shared" si="5"/>
        <v>13556430</v>
      </c>
    </row>
    <row r="188" spans="1:8" ht="48" x14ac:dyDescent="0.3">
      <c r="A188" s="105" t="s">
        <v>582</v>
      </c>
      <c r="B188" s="85" t="s">
        <v>370</v>
      </c>
      <c r="C188" s="112" t="s">
        <v>784</v>
      </c>
      <c r="D188" s="12">
        <v>380</v>
      </c>
      <c r="E188" s="60">
        <v>24600</v>
      </c>
      <c r="F188" s="31" t="s">
        <v>364</v>
      </c>
      <c r="G188" s="15">
        <f t="shared" si="6"/>
        <v>29028</v>
      </c>
      <c r="H188" s="15">
        <f t="shared" si="5"/>
        <v>11030640</v>
      </c>
    </row>
    <row r="189" spans="1:8" x14ac:dyDescent="0.3">
      <c r="A189" s="105" t="s">
        <v>583</v>
      </c>
      <c r="B189" s="85"/>
      <c r="C189" s="112" t="s">
        <v>785</v>
      </c>
      <c r="D189" s="12">
        <v>3800</v>
      </c>
      <c r="E189" s="60">
        <v>3200</v>
      </c>
      <c r="F189" s="31" t="s">
        <v>364</v>
      </c>
      <c r="G189" s="15">
        <f t="shared" si="6"/>
        <v>3776</v>
      </c>
      <c r="H189" s="15">
        <f t="shared" si="5"/>
        <v>14348800</v>
      </c>
    </row>
    <row r="190" spans="1:8" x14ac:dyDescent="0.3">
      <c r="A190" s="105" t="s">
        <v>584</v>
      </c>
      <c r="B190" s="75"/>
      <c r="C190" s="112" t="s">
        <v>786</v>
      </c>
      <c r="D190" s="12">
        <v>3800</v>
      </c>
      <c r="E190" s="60">
        <v>1990</v>
      </c>
      <c r="F190" s="31" t="s">
        <v>364</v>
      </c>
      <c r="G190" s="15">
        <f t="shared" si="6"/>
        <v>2348.1999999999998</v>
      </c>
      <c r="H190" s="15">
        <f t="shared" si="5"/>
        <v>8923160</v>
      </c>
    </row>
    <row r="191" spans="1:8" x14ac:dyDescent="0.3">
      <c r="A191" s="55"/>
      <c r="B191" s="75"/>
      <c r="C191" s="64"/>
      <c r="D191" s="30"/>
      <c r="E191" s="30"/>
      <c r="F191" s="30"/>
      <c r="G191" s="37" t="s">
        <v>374</v>
      </c>
      <c r="H191" s="38">
        <f>SUM(H9:H190)</f>
        <v>1522248609.8510005</v>
      </c>
    </row>
    <row r="197" spans="6:8" ht="18.75" x14ac:dyDescent="0.3">
      <c r="F197" s="386" t="s">
        <v>595</v>
      </c>
      <c r="G197" s="386"/>
      <c r="H197" s="386"/>
    </row>
    <row r="198" spans="6:8" x14ac:dyDescent="0.3">
      <c r="F198" s="379" t="s">
        <v>596</v>
      </c>
      <c r="G198" s="379"/>
      <c r="H198" s="379"/>
    </row>
  </sheetData>
  <mergeCells count="17">
    <mergeCell ref="F198:H198"/>
    <mergeCell ref="B33:B41"/>
    <mergeCell ref="B43:B46"/>
    <mergeCell ref="B47:B48"/>
    <mergeCell ref="B51:B52"/>
    <mergeCell ref="B53:B55"/>
    <mergeCell ref="B56:B76"/>
    <mergeCell ref="B77:B93"/>
    <mergeCell ref="B94:B102"/>
    <mergeCell ref="B103:B104"/>
    <mergeCell ref="F197:H197"/>
    <mergeCell ref="B16:B23"/>
    <mergeCell ref="A1:H1"/>
    <mergeCell ref="A2:H2"/>
    <mergeCell ref="A4:H4"/>
    <mergeCell ref="A6:H6"/>
    <mergeCell ref="G7:H7"/>
  </mergeCells>
  <pageMargins left="0.31496062992125984" right="0.15748031496062992" top="0.28999999999999998" bottom="0.74803149606299213" header="0.17" footer="0.31496062992125984"/>
  <pageSetup scale="9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80" zoomScaleNormal="8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32.42578125" style="54" customWidth="1"/>
    <col min="8" max="8" width="33.28515625" style="54" customWidth="1"/>
  </cols>
  <sheetData>
    <row r="1" spans="1:8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</row>
    <row r="2" spans="1:8" ht="27" customHeight="1" x14ac:dyDescent="0.25">
      <c r="A2" s="387" t="s">
        <v>953</v>
      </c>
      <c r="B2" s="387"/>
      <c r="C2" s="387"/>
      <c r="D2" s="387"/>
      <c r="E2" s="387"/>
      <c r="F2" s="387"/>
      <c r="G2" s="387"/>
      <c r="H2" s="387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392" t="s">
        <v>954</v>
      </c>
      <c r="B4" s="392"/>
      <c r="C4" s="392"/>
      <c r="D4" s="392"/>
      <c r="E4" s="392"/>
      <c r="F4" s="392"/>
      <c r="G4" s="392"/>
      <c r="H4" s="392"/>
    </row>
    <row r="5" spans="1:8" x14ac:dyDescent="0.3">
      <c r="B5" s="62"/>
      <c r="C5" s="4"/>
      <c r="D5" s="4"/>
      <c r="E5" s="4"/>
      <c r="F5" s="4"/>
      <c r="G5" s="364"/>
      <c r="H5" s="364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36" customHeight="1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2" si="0">E7*0.18+E7</f>
        <v>51126.6152</v>
      </c>
      <c r="H7" s="15">
        <f t="shared" ref="H7:H72" si="1">D7*G7</f>
        <v>5112661.5199999996</v>
      </c>
    </row>
    <row r="8" spans="1:8" ht="36" customHeight="1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6" customHeight="1" x14ac:dyDescent="0.3">
      <c r="A9" s="129" t="s">
        <v>405</v>
      </c>
      <c r="B9" s="124" t="s">
        <v>606</v>
      </c>
      <c r="C9" s="132" t="s">
        <v>791</v>
      </c>
      <c r="D9" s="100">
        <v>143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8862023.999400001</v>
      </c>
    </row>
    <row r="10" spans="1:8" ht="36" customHeight="1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6" customHeight="1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36" customHeight="1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410</v>
      </c>
      <c r="B13" s="376" t="s">
        <v>946</v>
      </c>
      <c r="C13" s="132" t="s">
        <v>794</v>
      </c>
      <c r="D13" s="100">
        <v>3371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15338319.68</v>
      </c>
    </row>
    <row r="14" spans="1:8" ht="18.75" x14ac:dyDescent="0.3">
      <c r="A14" s="129" t="s">
        <v>411</v>
      </c>
      <c r="B14" s="376"/>
      <c r="C14" s="132" t="s">
        <v>795</v>
      </c>
      <c r="D14" s="100">
        <v>14002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101610861.764</v>
      </c>
    </row>
    <row r="15" spans="1:8" ht="18.75" x14ac:dyDescent="0.3">
      <c r="A15" s="129" t="s">
        <v>412</v>
      </c>
      <c r="B15" s="376"/>
      <c r="C15" s="123" t="s">
        <v>618</v>
      </c>
      <c r="D15" s="100">
        <v>17373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104608524.39479999</v>
      </c>
    </row>
    <row r="16" spans="1:8" ht="18.75" x14ac:dyDescent="0.3">
      <c r="A16" s="129" t="s">
        <v>413</v>
      </c>
      <c r="B16" s="376"/>
      <c r="C16" s="123" t="s">
        <v>796</v>
      </c>
      <c r="D16" s="100">
        <v>20735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10528768.536</v>
      </c>
    </row>
    <row r="17" spans="1:8" ht="18.75" x14ac:dyDescent="0.3">
      <c r="A17" s="129" t="s">
        <v>414</v>
      </c>
      <c r="B17" s="376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415</v>
      </c>
      <c r="B18" s="376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416</v>
      </c>
      <c r="B19" s="376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417</v>
      </c>
      <c r="B20" s="376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418</v>
      </c>
      <c r="B21" s="377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419</v>
      </c>
      <c r="B22" s="378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420</v>
      </c>
      <c r="B23" s="378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421</v>
      </c>
      <c r="B24" s="378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422</v>
      </c>
      <c r="B25" s="378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423</v>
      </c>
      <c r="B26" s="378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424</v>
      </c>
      <c r="B27" s="378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425</v>
      </c>
      <c r="B28" s="378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426</v>
      </c>
      <c r="B29" s="393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427</v>
      </c>
      <c r="B30" s="376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428</v>
      </c>
      <c r="B31" s="376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429</v>
      </c>
      <c r="B32" s="376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430</v>
      </c>
      <c r="B33" s="376"/>
      <c r="C33" s="139" t="s">
        <v>393</v>
      </c>
      <c r="D33" s="100">
        <v>391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15903897.7864</v>
      </c>
    </row>
    <row r="34" spans="1:8" x14ac:dyDescent="0.3">
      <c r="A34" s="129" t="s">
        <v>431</v>
      </c>
      <c r="B34" s="376"/>
      <c r="C34" s="139" t="s">
        <v>30</v>
      </c>
      <c r="D34" s="100">
        <v>2219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15331529.8892</v>
      </c>
    </row>
    <row r="35" spans="1:8" x14ac:dyDescent="0.3">
      <c r="A35" s="129" t="s">
        <v>432</v>
      </c>
      <c r="B35" s="376"/>
      <c r="C35" s="139" t="s">
        <v>394</v>
      </c>
      <c r="D35" s="100">
        <v>4292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24645009.935200002</v>
      </c>
    </row>
    <row r="36" spans="1:8" x14ac:dyDescent="0.3">
      <c r="A36" s="129" t="s">
        <v>433</v>
      </c>
      <c r="B36" s="376"/>
      <c r="C36" s="139" t="s">
        <v>395</v>
      </c>
      <c r="D36" s="100">
        <v>8364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4026073.2936</v>
      </c>
    </row>
    <row r="37" spans="1:8" x14ac:dyDescent="0.3">
      <c r="A37" s="129" t="s">
        <v>434</v>
      </c>
      <c r="B37" s="376"/>
      <c r="C37" s="139" t="s">
        <v>396</v>
      </c>
      <c r="D37" s="100">
        <v>675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642464.86499999999</v>
      </c>
    </row>
    <row r="38" spans="1:8" x14ac:dyDescent="0.3">
      <c r="A38" s="129" t="s">
        <v>435</v>
      </c>
      <c r="B38" s="376"/>
      <c r="C38" s="139" t="s">
        <v>397</v>
      </c>
      <c r="D38" s="100">
        <v>1349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1283977.9302000001</v>
      </c>
    </row>
    <row r="39" spans="1:8" ht="18.75" x14ac:dyDescent="0.3">
      <c r="A39" s="129" t="s">
        <v>436</v>
      </c>
      <c r="B39" s="106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437</v>
      </c>
      <c r="B40" s="376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438</v>
      </c>
      <c r="B41" s="376"/>
      <c r="C41" s="134" t="s">
        <v>811</v>
      </c>
      <c r="D41" s="12">
        <v>63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11607930.066599999</v>
      </c>
    </row>
    <row r="42" spans="1:8" ht="18.75" x14ac:dyDescent="0.3">
      <c r="A42" s="129" t="s">
        <v>439</v>
      </c>
      <c r="B42" s="376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440</v>
      </c>
      <c r="B43" s="376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441</v>
      </c>
      <c r="B44" s="376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442</v>
      </c>
      <c r="B45" s="376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18.75" x14ac:dyDescent="0.3">
      <c r="A46" s="129" t="s">
        <v>443</v>
      </c>
      <c r="B46" s="106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444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445</v>
      </c>
      <c r="B48" s="373" t="s">
        <v>951</v>
      </c>
      <c r="C48" s="133" t="s">
        <v>818</v>
      </c>
      <c r="D48" s="12">
        <v>3752</v>
      </c>
      <c r="E48" s="13">
        <v>7336.8</v>
      </c>
      <c r="F48" s="14" t="s">
        <v>95</v>
      </c>
      <c r="G48" s="15">
        <f t="shared" si="0"/>
        <v>8657.4240000000009</v>
      </c>
      <c r="H48" s="15">
        <f t="shared" si="1"/>
        <v>32482654.848000005</v>
      </c>
    </row>
    <row r="49" spans="1:8" ht="18.75" x14ac:dyDescent="0.3">
      <c r="A49" s="129" t="s">
        <v>446</v>
      </c>
      <c r="B49" s="374"/>
      <c r="C49" s="133" t="s">
        <v>819</v>
      </c>
      <c r="D49" s="12">
        <v>720</v>
      </c>
      <c r="E49" s="13">
        <v>5502.6</v>
      </c>
      <c r="F49" s="14" t="s">
        <v>97</v>
      </c>
      <c r="G49" s="15">
        <f t="shared" si="0"/>
        <v>6493.0680000000002</v>
      </c>
      <c r="H49" s="15">
        <f t="shared" si="1"/>
        <v>4675008.96</v>
      </c>
    </row>
    <row r="50" spans="1:8" ht="18.75" x14ac:dyDescent="0.3">
      <c r="A50" s="129" t="s">
        <v>447</v>
      </c>
      <c r="B50" s="376" t="s">
        <v>952</v>
      </c>
      <c r="C50" s="133" t="s">
        <v>820</v>
      </c>
      <c r="D50" s="12">
        <v>54</v>
      </c>
      <c r="E50" s="13">
        <v>937</v>
      </c>
      <c r="F50" s="14" t="s">
        <v>100</v>
      </c>
      <c r="G50" s="15">
        <f t="shared" si="0"/>
        <v>1105.6600000000001</v>
      </c>
      <c r="H50" s="15">
        <f t="shared" si="1"/>
        <v>59705.640000000007</v>
      </c>
    </row>
    <row r="51" spans="1:8" ht="18.75" x14ac:dyDescent="0.3">
      <c r="A51" s="129" t="s">
        <v>448</v>
      </c>
      <c r="B51" s="376"/>
      <c r="C51" s="133" t="s">
        <v>821</v>
      </c>
      <c r="D51" s="12">
        <v>296</v>
      </c>
      <c r="E51" s="13">
        <v>19500</v>
      </c>
      <c r="F51" s="14" t="s">
        <v>102</v>
      </c>
      <c r="G51" s="15">
        <f t="shared" si="0"/>
        <v>23010</v>
      </c>
      <c r="H51" s="15">
        <f t="shared" si="1"/>
        <v>6810960</v>
      </c>
    </row>
    <row r="52" spans="1:8" ht="18.75" x14ac:dyDescent="0.3">
      <c r="A52" s="129" t="s">
        <v>449</v>
      </c>
      <c r="B52" s="376"/>
      <c r="C52" s="133" t="s">
        <v>822</v>
      </c>
      <c r="D52" s="12">
        <v>14</v>
      </c>
      <c r="E52" s="13">
        <v>195</v>
      </c>
      <c r="F52" s="14" t="s">
        <v>104</v>
      </c>
      <c r="G52" s="15">
        <f t="shared" si="0"/>
        <v>230.1</v>
      </c>
      <c r="H52" s="15">
        <f t="shared" si="1"/>
        <v>3221.4</v>
      </c>
    </row>
    <row r="53" spans="1:8" ht="18.75" x14ac:dyDescent="0.3">
      <c r="A53" s="129" t="s">
        <v>450</v>
      </c>
      <c r="B53" s="376" t="s">
        <v>105</v>
      </c>
      <c r="C53" s="133" t="s">
        <v>823</v>
      </c>
      <c r="D53" s="12">
        <v>293</v>
      </c>
      <c r="E53" s="13">
        <v>650</v>
      </c>
      <c r="F53" s="14" t="s">
        <v>107</v>
      </c>
      <c r="G53" s="15">
        <f t="shared" si="0"/>
        <v>767</v>
      </c>
      <c r="H53" s="15">
        <f t="shared" si="1"/>
        <v>224731</v>
      </c>
    </row>
    <row r="54" spans="1:8" ht="36.75" x14ac:dyDescent="0.3">
      <c r="A54" s="129" t="s">
        <v>451</v>
      </c>
      <c r="B54" s="376"/>
      <c r="C54" s="134" t="s">
        <v>824</v>
      </c>
      <c r="D54" s="12">
        <v>312</v>
      </c>
      <c r="E54" s="13">
        <v>9100</v>
      </c>
      <c r="F54" s="14" t="s">
        <v>109</v>
      </c>
      <c r="G54" s="15">
        <f t="shared" si="0"/>
        <v>10738</v>
      </c>
      <c r="H54" s="15">
        <f t="shared" si="1"/>
        <v>3350256</v>
      </c>
    </row>
    <row r="55" spans="1:8" ht="18.75" x14ac:dyDescent="0.3">
      <c r="A55" s="129" t="s">
        <v>452</v>
      </c>
      <c r="B55" s="376"/>
      <c r="C55" s="133" t="s">
        <v>825</v>
      </c>
      <c r="D55" s="12">
        <v>401</v>
      </c>
      <c r="E55" s="13">
        <v>600</v>
      </c>
      <c r="F55" s="14" t="s">
        <v>111</v>
      </c>
      <c r="G55" s="15">
        <f t="shared" si="0"/>
        <v>708</v>
      </c>
      <c r="H55" s="15">
        <f t="shared" si="1"/>
        <v>283908</v>
      </c>
    </row>
    <row r="56" spans="1:8" ht="18.75" x14ac:dyDescent="0.3">
      <c r="A56" s="129" t="s">
        <v>453</v>
      </c>
      <c r="B56" s="376"/>
      <c r="C56" s="133" t="s">
        <v>826</v>
      </c>
      <c r="D56" s="12">
        <v>297</v>
      </c>
      <c r="E56" s="13">
        <v>1300</v>
      </c>
      <c r="F56" s="14" t="s">
        <v>113</v>
      </c>
      <c r="G56" s="15">
        <f t="shared" si="0"/>
        <v>1534</v>
      </c>
      <c r="H56" s="15">
        <f t="shared" si="1"/>
        <v>455598</v>
      </c>
    </row>
    <row r="57" spans="1:8" ht="18.75" x14ac:dyDescent="0.3">
      <c r="A57" s="129" t="s">
        <v>454</v>
      </c>
      <c r="B57" s="376"/>
      <c r="C57" s="133" t="s">
        <v>827</v>
      </c>
      <c r="D57" s="12">
        <v>7302</v>
      </c>
      <c r="E57" s="13">
        <v>28</v>
      </c>
      <c r="F57" s="14" t="s">
        <v>115</v>
      </c>
      <c r="G57" s="15">
        <f t="shared" si="0"/>
        <v>33.04</v>
      </c>
      <c r="H57" s="15">
        <f t="shared" si="1"/>
        <v>241258.08</v>
      </c>
    </row>
    <row r="58" spans="1:8" ht="18.75" x14ac:dyDescent="0.3">
      <c r="A58" s="129" t="s">
        <v>455</v>
      </c>
      <c r="B58" s="376"/>
      <c r="C58" s="133" t="s">
        <v>828</v>
      </c>
      <c r="D58" s="12">
        <v>6560</v>
      </c>
      <c r="E58" s="13">
        <v>45</v>
      </c>
      <c r="F58" s="14" t="s">
        <v>117</v>
      </c>
      <c r="G58" s="15">
        <f t="shared" si="0"/>
        <v>53.1</v>
      </c>
      <c r="H58" s="15">
        <f t="shared" si="1"/>
        <v>348336</v>
      </c>
    </row>
    <row r="59" spans="1:8" ht="18.75" x14ac:dyDescent="0.3">
      <c r="A59" s="129" t="s">
        <v>456</v>
      </c>
      <c r="B59" s="376"/>
      <c r="C59" s="133" t="s">
        <v>829</v>
      </c>
      <c r="D59" s="12">
        <v>3091</v>
      </c>
      <c r="E59" s="13">
        <v>12</v>
      </c>
      <c r="F59" s="14" t="s">
        <v>119</v>
      </c>
      <c r="G59" s="15">
        <f t="shared" si="0"/>
        <v>14.16</v>
      </c>
      <c r="H59" s="15">
        <f t="shared" si="1"/>
        <v>43768.56</v>
      </c>
    </row>
    <row r="60" spans="1:8" ht="18.75" x14ac:dyDescent="0.3">
      <c r="A60" s="129" t="s">
        <v>457</v>
      </c>
      <c r="B60" s="376"/>
      <c r="C60" s="133" t="s">
        <v>830</v>
      </c>
      <c r="D60" s="12">
        <v>3719</v>
      </c>
      <c r="E60" s="13">
        <v>49</v>
      </c>
      <c r="F60" s="14" t="s">
        <v>121</v>
      </c>
      <c r="G60" s="15">
        <f t="shared" si="0"/>
        <v>57.82</v>
      </c>
      <c r="H60" s="15">
        <f t="shared" si="1"/>
        <v>215032.58</v>
      </c>
    </row>
    <row r="61" spans="1:8" ht="18.75" x14ac:dyDescent="0.3">
      <c r="A61" s="129" t="s">
        <v>458</v>
      </c>
      <c r="B61" s="376"/>
      <c r="C61" s="133" t="s">
        <v>831</v>
      </c>
      <c r="D61" s="12">
        <v>417</v>
      </c>
      <c r="E61" s="13">
        <v>65</v>
      </c>
      <c r="F61" s="14" t="s">
        <v>123</v>
      </c>
      <c r="G61" s="15">
        <f t="shared" si="0"/>
        <v>76.7</v>
      </c>
      <c r="H61" s="15">
        <f t="shared" si="1"/>
        <v>31983.9</v>
      </c>
    </row>
    <row r="62" spans="1:8" ht="18.75" x14ac:dyDescent="0.3">
      <c r="A62" s="129" t="s">
        <v>459</v>
      </c>
      <c r="B62" s="376"/>
      <c r="C62" s="133" t="s">
        <v>832</v>
      </c>
      <c r="D62" s="12">
        <v>3290</v>
      </c>
      <c r="E62" s="13">
        <v>71</v>
      </c>
      <c r="F62" s="14" t="s">
        <v>125</v>
      </c>
      <c r="G62" s="15">
        <f t="shared" si="0"/>
        <v>83.78</v>
      </c>
      <c r="H62" s="15">
        <f t="shared" si="1"/>
        <v>275636.2</v>
      </c>
    </row>
    <row r="63" spans="1:8" ht="18.75" x14ac:dyDescent="0.3">
      <c r="A63" s="129" t="s">
        <v>460</v>
      </c>
      <c r="B63" s="376"/>
      <c r="C63" s="134" t="s">
        <v>833</v>
      </c>
      <c r="D63" s="12">
        <v>72</v>
      </c>
      <c r="E63" s="13">
        <v>7000</v>
      </c>
      <c r="F63" s="14" t="s">
        <v>127</v>
      </c>
      <c r="G63" s="15">
        <f t="shared" si="0"/>
        <v>8260</v>
      </c>
      <c r="H63" s="15">
        <f t="shared" si="1"/>
        <v>594720</v>
      </c>
    </row>
    <row r="64" spans="1:8" ht="18.75" x14ac:dyDescent="0.3">
      <c r="A64" s="129" t="s">
        <v>461</v>
      </c>
      <c r="B64" s="376"/>
      <c r="C64" s="133" t="s">
        <v>834</v>
      </c>
      <c r="D64" s="19">
        <v>126</v>
      </c>
      <c r="E64" s="20">
        <v>321</v>
      </c>
      <c r="F64" s="21" t="s">
        <v>129</v>
      </c>
      <c r="G64" s="22">
        <f t="shared" si="0"/>
        <v>378.78</v>
      </c>
      <c r="H64" s="22">
        <f t="shared" si="1"/>
        <v>47726.28</v>
      </c>
    </row>
    <row r="65" spans="1:8" ht="18.75" x14ac:dyDescent="0.3">
      <c r="A65" s="129" t="s">
        <v>462</v>
      </c>
      <c r="B65" s="376"/>
      <c r="C65" s="133" t="s">
        <v>835</v>
      </c>
      <c r="D65" s="12">
        <v>5623</v>
      </c>
      <c r="E65" s="13">
        <v>77</v>
      </c>
      <c r="F65" s="14" t="s">
        <v>131</v>
      </c>
      <c r="G65" s="15">
        <f t="shared" si="0"/>
        <v>90.86</v>
      </c>
      <c r="H65" s="15">
        <f t="shared" si="1"/>
        <v>510905.77999999997</v>
      </c>
    </row>
    <row r="66" spans="1:8" ht="18.75" x14ac:dyDescent="0.3">
      <c r="A66" s="129" t="s">
        <v>463</v>
      </c>
      <c r="B66" s="376"/>
      <c r="C66" s="133" t="s">
        <v>836</v>
      </c>
      <c r="D66" s="12">
        <v>49853</v>
      </c>
      <c r="E66" s="13">
        <v>3</v>
      </c>
      <c r="F66" s="14" t="s">
        <v>133</v>
      </c>
      <c r="G66" s="15">
        <f t="shared" si="0"/>
        <v>3.54</v>
      </c>
      <c r="H66" s="15">
        <f t="shared" si="1"/>
        <v>176479.62</v>
      </c>
    </row>
    <row r="67" spans="1:8" ht="18.75" x14ac:dyDescent="0.3">
      <c r="A67" s="129" t="s">
        <v>464</v>
      </c>
      <c r="B67" s="376"/>
      <c r="C67" s="133" t="s">
        <v>837</v>
      </c>
      <c r="D67" s="12">
        <v>53878</v>
      </c>
      <c r="E67" s="13">
        <v>4</v>
      </c>
      <c r="F67" s="14" t="s">
        <v>135</v>
      </c>
      <c r="G67" s="15">
        <f t="shared" si="0"/>
        <v>4.72</v>
      </c>
      <c r="H67" s="15">
        <f t="shared" si="1"/>
        <v>254304.15999999997</v>
      </c>
    </row>
    <row r="68" spans="1:8" ht="18.75" x14ac:dyDescent="0.3">
      <c r="A68" s="129" t="s">
        <v>465</v>
      </c>
      <c r="B68" s="376"/>
      <c r="C68" s="133" t="s">
        <v>838</v>
      </c>
      <c r="D68" s="12">
        <v>1203</v>
      </c>
      <c r="E68" s="13">
        <v>198</v>
      </c>
      <c r="F68" s="14" t="s">
        <v>137</v>
      </c>
      <c r="G68" s="15">
        <f t="shared" si="0"/>
        <v>233.64</v>
      </c>
      <c r="H68" s="15">
        <f t="shared" si="1"/>
        <v>281068.92</v>
      </c>
    </row>
    <row r="69" spans="1:8" ht="18.75" x14ac:dyDescent="0.3">
      <c r="A69" s="129" t="s">
        <v>466</v>
      </c>
      <c r="B69" s="376"/>
      <c r="C69" s="133" t="s">
        <v>839</v>
      </c>
      <c r="D69" s="12">
        <v>481</v>
      </c>
      <c r="E69" s="13">
        <v>101</v>
      </c>
      <c r="F69" s="14" t="s">
        <v>139</v>
      </c>
      <c r="G69" s="15">
        <f t="shared" si="0"/>
        <v>119.18</v>
      </c>
      <c r="H69" s="15">
        <f t="shared" si="1"/>
        <v>57325.58</v>
      </c>
    </row>
    <row r="70" spans="1:8" ht="18.75" x14ac:dyDescent="0.3">
      <c r="A70" s="129" t="s">
        <v>467</v>
      </c>
      <c r="B70" s="376"/>
      <c r="C70" s="133" t="s">
        <v>840</v>
      </c>
      <c r="D70" s="12">
        <v>481</v>
      </c>
      <c r="E70" s="13">
        <v>314</v>
      </c>
      <c r="F70" s="14" t="s">
        <v>141</v>
      </c>
      <c r="G70" s="15">
        <f t="shared" si="0"/>
        <v>370.52</v>
      </c>
      <c r="H70" s="15">
        <f t="shared" si="1"/>
        <v>178220.12</v>
      </c>
    </row>
    <row r="71" spans="1:8" ht="18.75" x14ac:dyDescent="0.3">
      <c r="A71" s="129" t="s">
        <v>468</v>
      </c>
      <c r="B71" s="376"/>
      <c r="C71" s="133" t="s">
        <v>841</v>
      </c>
      <c r="D71" s="12">
        <v>962</v>
      </c>
      <c r="E71" s="13">
        <v>56</v>
      </c>
      <c r="F71" s="14" t="s">
        <v>143</v>
      </c>
      <c r="G71" s="15">
        <f t="shared" si="0"/>
        <v>66.08</v>
      </c>
      <c r="H71" s="15">
        <f t="shared" si="1"/>
        <v>63568.959999999999</v>
      </c>
    </row>
    <row r="72" spans="1:8" ht="18.75" x14ac:dyDescent="0.3">
      <c r="A72" s="129" t="s">
        <v>469</v>
      </c>
      <c r="B72" s="376"/>
      <c r="C72" s="133" t="s">
        <v>842</v>
      </c>
      <c r="D72" s="12">
        <v>1203</v>
      </c>
      <c r="E72" s="13">
        <v>69</v>
      </c>
      <c r="F72" s="14" t="s">
        <v>145</v>
      </c>
      <c r="G72" s="15">
        <f t="shared" si="0"/>
        <v>81.42</v>
      </c>
      <c r="H72" s="15">
        <f t="shared" si="1"/>
        <v>97948.260000000009</v>
      </c>
    </row>
    <row r="73" spans="1:8" ht="18.75" x14ac:dyDescent="0.3">
      <c r="A73" s="129" t="s">
        <v>470</v>
      </c>
      <c r="B73" s="376"/>
      <c r="C73" s="133" t="s">
        <v>843</v>
      </c>
      <c r="D73" s="12">
        <v>2406</v>
      </c>
      <c r="E73" s="13">
        <v>27</v>
      </c>
      <c r="F73" s="14" t="s">
        <v>147</v>
      </c>
      <c r="G73" s="15">
        <f t="shared" ref="G73:G136" si="2">E73*0.18+E73</f>
        <v>31.86</v>
      </c>
      <c r="H73" s="15">
        <f t="shared" ref="H73:H136" si="3">D73*G73</f>
        <v>76655.16</v>
      </c>
    </row>
    <row r="74" spans="1:8" ht="36.75" x14ac:dyDescent="0.3">
      <c r="A74" s="129" t="s">
        <v>471</v>
      </c>
      <c r="B74" s="376" t="s">
        <v>148</v>
      </c>
      <c r="C74" s="134" t="s">
        <v>844</v>
      </c>
      <c r="D74" s="12">
        <v>319</v>
      </c>
      <c r="E74" s="13">
        <v>67</v>
      </c>
      <c r="F74" s="14" t="s">
        <v>150</v>
      </c>
      <c r="G74" s="15">
        <f t="shared" si="2"/>
        <v>79.06</v>
      </c>
      <c r="H74" s="15">
        <f t="shared" si="3"/>
        <v>25220.14</v>
      </c>
    </row>
    <row r="75" spans="1:8" ht="36.75" x14ac:dyDescent="0.3">
      <c r="A75" s="129" t="s">
        <v>472</v>
      </c>
      <c r="B75" s="376"/>
      <c r="C75" s="134" t="s">
        <v>845</v>
      </c>
      <c r="D75" s="12">
        <v>319</v>
      </c>
      <c r="E75" s="13">
        <v>65</v>
      </c>
      <c r="F75" s="14" t="s">
        <v>150</v>
      </c>
      <c r="G75" s="15">
        <f t="shared" si="2"/>
        <v>76.7</v>
      </c>
      <c r="H75" s="15">
        <f t="shared" si="3"/>
        <v>24467.3</v>
      </c>
    </row>
    <row r="76" spans="1:8" ht="18.75" x14ac:dyDescent="0.3">
      <c r="A76" s="129" t="s">
        <v>473</v>
      </c>
      <c r="B76" s="376"/>
      <c r="C76" s="134" t="s">
        <v>846</v>
      </c>
      <c r="D76" s="12">
        <v>321</v>
      </c>
      <c r="E76" s="13">
        <v>9100</v>
      </c>
      <c r="F76" s="14" t="s">
        <v>153</v>
      </c>
      <c r="G76" s="15">
        <f t="shared" si="2"/>
        <v>10738</v>
      </c>
      <c r="H76" s="15">
        <f t="shared" si="3"/>
        <v>3446898</v>
      </c>
    </row>
    <row r="77" spans="1:8" ht="18.75" x14ac:dyDescent="0.3">
      <c r="A77" s="129" t="s">
        <v>474</v>
      </c>
      <c r="B77" s="376"/>
      <c r="C77" s="134" t="s">
        <v>847</v>
      </c>
      <c r="D77" s="12">
        <v>183</v>
      </c>
      <c r="E77" s="13">
        <v>7000</v>
      </c>
      <c r="F77" s="14" t="s">
        <v>155</v>
      </c>
      <c r="G77" s="15">
        <f t="shared" si="2"/>
        <v>8260</v>
      </c>
      <c r="H77" s="15">
        <f t="shared" si="3"/>
        <v>1511580</v>
      </c>
    </row>
    <row r="78" spans="1:8" ht="18.75" x14ac:dyDescent="0.3">
      <c r="A78" s="129" t="s">
        <v>475</v>
      </c>
      <c r="B78" s="376"/>
      <c r="C78" s="134" t="s">
        <v>848</v>
      </c>
      <c r="D78" s="12">
        <v>293</v>
      </c>
      <c r="E78" s="13">
        <v>80</v>
      </c>
      <c r="F78" s="14" t="s">
        <v>157</v>
      </c>
      <c r="G78" s="15">
        <f t="shared" si="2"/>
        <v>94.4</v>
      </c>
      <c r="H78" s="15">
        <f t="shared" si="3"/>
        <v>27659.200000000001</v>
      </c>
    </row>
    <row r="79" spans="1:8" ht="18.75" x14ac:dyDescent="0.3">
      <c r="A79" s="129" t="s">
        <v>476</v>
      </c>
      <c r="B79" s="376"/>
      <c r="C79" s="134" t="s">
        <v>849</v>
      </c>
      <c r="D79" s="12">
        <v>1571</v>
      </c>
      <c r="E79" s="13">
        <v>39</v>
      </c>
      <c r="F79" s="14" t="s">
        <v>159</v>
      </c>
      <c r="G79" s="15">
        <f t="shared" si="2"/>
        <v>46.019999999999996</v>
      </c>
      <c r="H79" s="15">
        <f t="shared" si="3"/>
        <v>72297.42</v>
      </c>
    </row>
    <row r="80" spans="1:8" ht="18.75" x14ac:dyDescent="0.3">
      <c r="A80" s="129" t="s">
        <v>477</v>
      </c>
      <c r="B80" s="376"/>
      <c r="C80" s="134" t="s">
        <v>850</v>
      </c>
      <c r="D80" s="12">
        <v>357</v>
      </c>
      <c r="E80" s="13">
        <v>69</v>
      </c>
      <c r="F80" s="14" t="s">
        <v>163</v>
      </c>
      <c r="G80" s="15">
        <f t="shared" si="2"/>
        <v>81.42</v>
      </c>
      <c r="H80" s="15">
        <f t="shared" si="3"/>
        <v>29066.940000000002</v>
      </c>
    </row>
    <row r="81" spans="1:8" ht="18.75" x14ac:dyDescent="0.3">
      <c r="A81" s="129" t="s">
        <v>478</v>
      </c>
      <c r="B81" s="376"/>
      <c r="C81" s="133" t="s">
        <v>851</v>
      </c>
      <c r="D81" s="12">
        <v>3370</v>
      </c>
      <c r="E81" s="13">
        <v>12</v>
      </c>
      <c r="F81" s="14" t="s">
        <v>165</v>
      </c>
      <c r="G81" s="15">
        <f t="shared" si="2"/>
        <v>14.16</v>
      </c>
      <c r="H81" s="15">
        <f t="shared" si="3"/>
        <v>47719.199999999997</v>
      </c>
    </row>
    <row r="82" spans="1:8" ht="18.75" x14ac:dyDescent="0.3">
      <c r="A82" s="129" t="s">
        <v>479</v>
      </c>
      <c r="B82" s="376"/>
      <c r="C82" s="134" t="s">
        <v>852</v>
      </c>
      <c r="D82" s="12">
        <v>5410</v>
      </c>
      <c r="E82" s="13">
        <v>110</v>
      </c>
      <c r="F82" s="14" t="s">
        <v>169</v>
      </c>
      <c r="G82" s="15">
        <f t="shared" si="2"/>
        <v>129.80000000000001</v>
      </c>
      <c r="H82" s="15">
        <f t="shared" si="3"/>
        <v>702218.00000000012</v>
      </c>
    </row>
    <row r="83" spans="1:8" ht="18.75" x14ac:dyDescent="0.3">
      <c r="A83" s="129" t="s">
        <v>480</v>
      </c>
      <c r="B83" s="376"/>
      <c r="C83" s="134" t="s">
        <v>853</v>
      </c>
      <c r="D83" s="12">
        <v>47486</v>
      </c>
      <c r="E83" s="13">
        <v>3</v>
      </c>
      <c r="F83" s="14" t="s">
        <v>171</v>
      </c>
      <c r="G83" s="15">
        <f t="shared" si="2"/>
        <v>3.54</v>
      </c>
      <c r="H83" s="15">
        <f t="shared" si="3"/>
        <v>168100.44</v>
      </c>
    </row>
    <row r="84" spans="1:8" ht="18.75" x14ac:dyDescent="0.3">
      <c r="A84" s="129" t="s">
        <v>481</v>
      </c>
      <c r="B84" s="376"/>
      <c r="C84" s="133" t="s">
        <v>854</v>
      </c>
      <c r="D84" s="12">
        <v>46011</v>
      </c>
      <c r="E84" s="13">
        <v>4</v>
      </c>
      <c r="F84" s="14" t="s">
        <v>173</v>
      </c>
      <c r="G84" s="15">
        <f t="shared" si="2"/>
        <v>4.72</v>
      </c>
      <c r="H84" s="15">
        <f t="shared" si="3"/>
        <v>217171.91999999998</v>
      </c>
    </row>
    <row r="85" spans="1:8" ht="18.75" x14ac:dyDescent="0.3">
      <c r="A85" s="129" t="s">
        <v>482</v>
      </c>
      <c r="B85" s="376"/>
      <c r="C85" s="133" t="s">
        <v>855</v>
      </c>
      <c r="D85" s="12">
        <v>1102</v>
      </c>
      <c r="E85" s="13">
        <v>198</v>
      </c>
      <c r="F85" s="14" t="s">
        <v>175</v>
      </c>
      <c r="G85" s="15">
        <f t="shared" si="2"/>
        <v>233.64</v>
      </c>
      <c r="H85" s="15">
        <f t="shared" si="3"/>
        <v>257471.28</v>
      </c>
    </row>
    <row r="86" spans="1:8" ht="18.75" x14ac:dyDescent="0.3">
      <c r="A86" s="129" t="s">
        <v>483</v>
      </c>
      <c r="B86" s="376"/>
      <c r="C86" s="133" t="s">
        <v>856</v>
      </c>
      <c r="D86" s="12">
        <v>446</v>
      </c>
      <c r="E86" s="13">
        <v>101</v>
      </c>
      <c r="F86" s="14" t="s">
        <v>177</v>
      </c>
      <c r="G86" s="15">
        <f t="shared" si="2"/>
        <v>119.18</v>
      </c>
      <c r="H86" s="15">
        <f t="shared" si="3"/>
        <v>53154.280000000006</v>
      </c>
    </row>
    <row r="87" spans="1:8" ht="18.75" x14ac:dyDescent="0.3">
      <c r="A87" s="129" t="s">
        <v>484</v>
      </c>
      <c r="B87" s="376"/>
      <c r="C87" s="133" t="s">
        <v>857</v>
      </c>
      <c r="D87" s="12">
        <v>399</v>
      </c>
      <c r="E87" s="13">
        <v>314</v>
      </c>
      <c r="F87" s="14" t="s">
        <v>179</v>
      </c>
      <c r="G87" s="15">
        <f t="shared" si="2"/>
        <v>370.52</v>
      </c>
      <c r="H87" s="15">
        <f t="shared" si="3"/>
        <v>147837.47999999998</v>
      </c>
    </row>
    <row r="88" spans="1:8" ht="18.75" x14ac:dyDescent="0.3">
      <c r="A88" s="129" t="s">
        <v>485</v>
      </c>
      <c r="B88" s="376"/>
      <c r="C88" s="133" t="s">
        <v>858</v>
      </c>
      <c r="D88" s="12">
        <v>689</v>
      </c>
      <c r="E88" s="13">
        <v>56</v>
      </c>
      <c r="F88" s="14" t="s">
        <v>181</v>
      </c>
      <c r="G88" s="15">
        <f t="shared" si="2"/>
        <v>66.08</v>
      </c>
      <c r="H88" s="15">
        <f t="shared" si="3"/>
        <v>45529.119999999995</v>
      </c>
    </row>
    <row r="89" spans="1:8" ht="18.75" x14ac:dyDescent="0.3">
      <c r="A89" s="129" t="s">
        <v>486</v>
      </c>
      <c r="B89" s="376"/>
      <c r="C89" s="133" t="s">
        <v>859</v>
      </c>
      <c r="D89" s="12">
        <v>1072</v>
      </c>
      <c r="E89" s="13">
        <v>69</v>
      </c>
      <c r="F89" s="14" t="s">
        <v>183</v>
      </c>
      <c r="G89" s="15">
        <f t="shared" si="2"/>
        <v>81.42</v>
      </c>
      <c r="H89" s="15">
        <f t="shared" si="3"/>
        <v>87282.240000000005</v>
      </c>
    </row>
    <row r="90" spans="1:8" ht="18.75" x14ac:dyDescent="0.3">
      <c r="A90" s="129" t="s">
        <v>487</v>
      </c>
      <c r="B90" s="376"/>
      <c r="C90" s="133" t="s">
        <v>860</v>
      </c>
      <c r="D90" s="12">
        <v>2211</v>
      </c>
      <c r="E90" s="13">
        <v>27</v>
      </c>
      <c r="F90" s="14" t="s">
        <v>185</v>
      </c>
      <c r="G90" s="15">
        <f t="shared" si="2"/>
        <v>31.86</v>
      </c>
      <c r="H90" s="15">
        <f t="shared" si="3"/>
        <v>70442.459999999992</v>
      </c>
    </row>
    <row r="91" spans="1:8" ht="18.75" x14ac:dyDescent="0.3">
      <c r="A91" s="129" t="s">
        <v>488</v>
      </c>
      <c r="B91" s="376" t="s">
        <v>186</v>
      </c>
      <c r="C91" s="133" t="s">
        <v>861</v>
      </c>
      <c r="D91" s="12">
        <v>324</v>
      </c>
      <c r="E91" s="13">
        <v>27</v>
      </c>
      <c r="F91" s="14" t="s">
        <v>188</v>
      </c>
      <c r="G91" s="15">
        <f t="shared" si="2"/>
        <v>31.86</v>
      </c>
      <c r="H91" s="15">
        <f t="shared" si="3"/>
        <v>10322.64</v>
      </c>
    </row>
    <row r="92" spans="1:8" ht="18.75" x14ac:dyDescent="0.3">
      <c r="A92" s="129" t="s">
        <v>489</v>
      </c>
      <c r="B92" s="376"/>
      <c r="C92" s="133" t="s">
        <v>862</v>
      </c>
      <c r="D92" s="12">
        <v>57</v>
      </c>
      <c r="E92" s="13">
        <v>101</v>
      </c>
      <c r="F92" s="14" t="s">
        <v>190</v>
      </c>
      <c r="G92" s="15">
        <f t="shared" si="2"/>
        <v>119.18</v>
      </c>
      <c r="H92" s="15">
        <f t="shared" si="3"/>
        <v>6793.26</v>
      </c>
    </row>
    <row r="93" spans="1:8" ht="18.75" x14ac:dyDescent="0.3">
      <c r="A93" s="129" t="s">
        <v>490</v>
      </c>
      <c r="B93" s="376"/>
      <c r="C93" s="133" t="s">
        <v>863</v>
      </c>
      <c r="D93" s="12">
        <v>314</v>
      </c>
      <c r="E93" s="13">
        <v>69</v>
      </c>
      <c r="F93" s="14" t="s">
        <v>192</v>
      </c>
      <c r="G93" s="15">
        <f t="shared" si="2"/>
        <v>81.42</v>
      </c>
      <c r="H93" s="15">
        <f t="shared" si="3"/>
        <v>25565.88</v>
      </c>
    </row>
    <row r="94" spans="1:8" ht="18.75" x14ac:dyDescent="0.3">
      <c r="A94" s="129" t="s">
        <v>491</v>
      </c>
      <c r="B94" s="376"/>
      <c r="C94" s="133" t="s">
        <v>864</v>
      </c>
      <c r="D94" s="12">
        <v>2272</v>
      </c>
      <c r="E94" s="13">
        <v>12</v>
      </c>
      <c r="F94" s="14" t="s">
        <v>194</v>
      </c>
      <c r="G94" s="15">
        <f t="shared" si="2"/>
        <v>14.16</v>
      </c>
      <c r="H94" s="15">
        <f t="shared" si="3"/>
        <v>32171.52</v>
      </c>
    </row>
    <row r="95" spans="1:8" ht="18.75" x14ac:dyDescent="0.3">
      <c r="A95" s="129" t="s">
        <v>492</v>
      </c>
      <c r="B95" s="376"/>
      <c r="C95" s="133" t="s">
        <v>865</v>
      </c>
      <c r="D95" s="12">
        <v>2605</v>
      </c>
      <c r="E95" s="13">
        <v>28</v>
      </c>
      <c r="F95" s="14" t="s">
        <v>196</v>
      </c>
      <c r="G95" s="15">
        <f t="shared" si="2"/>
        <v>33.04</v>
      </c>
      <c r="H95" s="15">
        <f t="shared" si="3"/>
        <v>86069.2</v>
      </c>
    </row>
    <row r="96" spans="1:8" ht="18.75" x14ac:dyDescent="0.3">
      <c r="A96" s="129" t="s">
        <v>493</v>
      </c>
      <c r="B96" s="376"/>
      <c r="C96" s="134" t="s">
        <v>866</v>
      </c>
      <c r="D96" s="12">
        <v>23034</v>
      </c>
      <c r="E96" s="13">
        <v>3</v>
      </c>
      <c r="F96" s="14" t="s">
        <v>198</v>
      </c>
      <c r="G96" s="15">
        <f t="shared" si="2"/>
        <v>3.54</v>
      </c>
      <c r="H96" s="15">
        <f t="shared" si="3"/>
        <v>81540.36</v>
      </c>
    </row>
    <row r="97" spans="1:8" ht="18.75" x14ac:dyDescent="0.3">
      <c r="A97" s="129" t="s">
        <v>494</v>
      </c>
      <c r="B97" s="376"/>
      <c r="C97" s="133" t="s">
        <v>867</v>
      </c>
      <c r="D97" s="12">
        <v>8974</v>
      </c>
      <c r="E97" s="13">
        <v>4</v>
      </c>
      <c r="F97" s="14" t="s">
        <v>200</v>
      </c>
      <c r="G97" s="15">
        <f t="shared" si="2"/>
        <v>4.72</v>
      </c>
      <c r="H97" s="15">
        <f t="shared" si="3"/>
        <v>42357.279999999999</v>
      </c>
    </row>
    <row r="98" spans="1:8" ht="18.75" x14ac:dyDescent="0.3">
      <c r="A98" s="129" t="s">
        <v>495</v>
      </c>
      <c r="B98" s="376"/>
      <c r="C98" s="133" t="s">
        <v>868</v>
      </c>
      <c r="D98" s="12">
        <v>136</v>
      </c>
      <c r="E98" s="13">
        <v>198</v>
      </c>
      <c r="F98" s="14" t="s">
        <v>202</v>
      </c>
      <c r="G98" s="15">
        <f t="shared" si="2"/>
        <v>233.64</v>
      </c>
      <c r="H98" s="15">
        <f t="shared" si="3"/>
        <v>31775.039999999997</v>
      </c>
    </row>
    <row r="99" spans="1:8" ht="18.75" x14ac:dyDescent="0.3">
      <c r="A99" s="129" t="s">
        <v>496</v>
      </c>
      <c r="B99" s="376"/>
      <c r="C99" s="134" t="s">
        <v>869</v>
      </c>
      <c r="D99" s="12">
        <v>8875</v>
      </c>
      <c r="E99" s="13">
        <v>45</v>
      </c>
      <c r="F99" s="14" t="s">
        <v>204</v>
      </c>
      <c r="G99" s="15">
        <f t="shared" si="2"/>
        <v>53.1</v>
      </c>
      <c r="H99" s="15">
        <f t="shared" si="3"/>
        <v>471262.5</v>
      </c>
    </row>
    <row r="100" spans="1:8" ht="18.75" x14ac:dyDescent="0.3">
      <c r="A100" s="129" t="s">
        <v>497</v>
      </c>
      <c r="B100" s="391"/>
      <c r="C100" s="135" t="s">
        <v>870</v>
      </c>
      <c r="D100" s="40">
        <v>220</v>
      </c>
      <c r="E100" s="41">
        <v>34.200000000000003</v>
      </c>
      <c r="F100" s="42" t="s">
        <v>207</v>
      </c>
      <c r="G100" s="43">
        <f t="shared" si="2"/>
        <v>40.356000000000002</v>
      </c>
      <c r="H100" s="43">
        <f t="shared" si="3"/>
        <v>8878.32</v>
      </c>
    </row>
    <row r="101" spans="1:8" ht="18.75" x14ac:dyDescent="0.3">
      <c r="A101" s="129" t="s">
        <v>498</v>
      </c>
      <c r="B101" s="391"/>
      <c r="C101" s="135" t="s">
        <v>871</v>
      </c>
      <c r="D101" s="40">
        <v>100</v>
      </c>
      <c r="E101" s="41">
        <v>23.54</v>
      </c>
      <c r="F101" s="42" t="s">
        <v>207</v>
      </c>
      <c r="G101" s="43">
        <f t="shared" si="2"/>
        <v>27.777200000000001</v>
      </c>
      <c r="H101" s="43">
        <f t="shared" si="3"/>
        <v>2777.7200000000003</v>
      </c>
    </row>
    <row r="102" spans="1:8" ht="18.75" x14ac:dyDescent="0.3">
      <c r="A102" s="129" t="s">
        <v>499</v>
      </c>
      <c r="B102" s="106"/>
      <c r="C102" s="133" t="s">
        <v>872</v>
      </c>
      <c r="D102" s="12">
        <v>515</v>
      </c>
      <c r="E102" s="13">
        <v>34239.15</v>
      </c>
      <c r="F102" s="14" t="s">
        <v>213</v>
      </c>
      <c r="G102" s="15">
        <f t="shared" si="2"/>
        <v>40402.197</v>
      </c>
      <c r="H102" s="15">
        <f t="shared" si="3"/>
        <v>20807131.454999998</v>
      </c>
    </row>
    <row r="103" spans="1:8" ht="18.75" x14ac:dyDescent="0.3">
      <c r="A103" s="129" t="s">
        <v>500</v>
      </c>
      <c r="B103" s="106"/>
      <c r="C103" s="133" t="s">
        <v>873</v>
      </c>
      <c r="D103" s="12">
        <v>1786</v>
      </c>
      <c r="E103" s="13">
        <v>24456.6</v>
      </c>
      <c r="F103" s="14" t="s">
        <v>215</v>
      </c>
      <c r="G103" s="15">
        <f t="shared" si="2"/>
        <v>28858.787999999997</v>
      </c>
      <c r="H103" s="15">
        <f t="shared" si="3"/>
        <v>51541795.367999993</v>
      </c>
    </row>
    <row r="104" spans="1:8" ht="18.75" x14ac:dyDescent="0.3">
      <c r="A104" s="129" t="s">
        <v>501</v>
      </c>
      <c r="B104" s="106"/>
      <c r="C104" s="133" t="s">
        <v>874</v>
      </c>
      <c r="D104" s="12">
        <v>1199</v>
      </c>
      <c r="E104" s="13">
        <v>8437.5</v>
      </c>
      <c r="F104" s="14" t="s">
        <v>217</v>
      </c>
      <c r="G104" s="15">
        <f t="shared" si="2"/>
        <v>9956.25</v>
      </c>
      <c r="H104" s="15">
        <f t="shared" si="3"/>
        <v>11937543.75</v>
      </c>
    </row>
    <row r="105" spans="1:8" ht="18.75" x14ac:dyDescent="0.3">
      <c r="A105" s="129" t="s">
        <v>502</v>
      </c>
      <c r="B105" s="106"/>
      <c r="C105" s="133" t="s">
        <v>875</v>
      </c>
      <c r="D105" s="12">
        <v>54900</v>
      </c>
      <c r="E105" s="13">
        <v>260</v>
      </c>
      <c r="F105" s="14" t="s">
        <v>219</v>
      </c>
      <c r="G105" s="15">
        <f t="shared" si="2"/>
        <v>306.8</v>
      </c>
      <c r="H105" s="15">
        <f t="shared" si="3"/>
        <v>16843320</v>
      </c>
    </row>
    <row r="106" spans="1:8" ht="18.75" x14ac:dyDescent="0.3">
      <c r="A106" s="129" t="s">
        <v>503</v>
      </c>
      <c r="B106" s="106"/>
      <c r="C106" s="133" t="s">
        <v>876</v>
      </c>
      <c r="D106" s="12">
        <v>23938</v>
      </c>
      <c r="E106" s="13">
        <v>260</v>
      </c>
      <c r="F106" s="14" t="s">
        <v>221</v>
      </c>
      <c r="G106" s="15">
        <f t="shared" si="2"/>
        <v>306.8</v>
      </c>
      <c r="H106" s="15">
        <f t="shared" si="3"/>
        <v>7344178.4000000004</v>
      </c>
    </row>
    <row r="107" spans="1:8" ht="18.75" x14ac:dyDescent="0.3">
      <c r="A107" s="129" t="s">
        <v>504</v>
      </c>
      <c r="B107" s="106"/>
      <c r="C107" s="133" t="s">
        <v>877</v>
      </c>
      <c r="D107" s="12">
        <v>2000</v>
      </c>
      <c r="E107" s="13">
        <v>350</v>
      </c>
      <c r="F107" s="14" t="s">
        <v>223</v>
      </c>
      <c r="G107" s="15">
        <f t="shared" si="2"/>
        <v>413</v>
      </c>
      <c r="H107" s="15">
        <f t="shared" si="3"/>
        <v>826000</v>
      </c>
    </row>
    <row r="108" spans="1:8" ht="18.75" x14ac:dyDescent="0.3">
      <c r="A108" s="129" t="s">
        <v>505</v>
      </c>
      <c r="B108" s="106"/>
      <c r="C108" s="133" t="s">
        <v>878</v>
      </c>
      <c r="D108" s="12">
        <v>1000</v>
      </c>
      <c r="E108" s="13">
        <v>11600</v>
      </c>
      <c r="F108" s="14" t="s">
        <v>225</v>
      </c>
      <c r="G108" s="15">
        <f t="shared" si="2"/>
        <v>13688</v>
      </c>
      <c r="H108" s="15">
        <f t="shared" si="3"/>
        <v>13688000</v>
      </c>
    </row>
    <row r="109" spans="1:8" ht="18.75" x14ac:dyDescent="0.3">
      <c r="A109" s="129" t="s">
        <v>506</v>
      </c>
      <c r="B109" s="106"/>
      <c r="C109" s="133" t="s">
        <v>879</v>
      </c>
      <c r="D109" s="12">
        <v>20</v>
      </c>
      <c r="E109" s="13">
        <v>12000</v>
      </c>
      <c r="F109" s="14" t="s">
        <v>227</v>
      </c>
      <c r="G109" s="15">
        <f t="shared" si="2"/>
        <v>14160</v>
      </c>
      <c r="H109" s="15">
        <f t="shared" si="3"/>
        <v>283200</v>
      </c>
    </row>
    <row r="110" spans="1:8" ht="18.75" x14ac:dyDescent="0.3">
      <c r="A110" s="129" t="s">
        <v>507</v>
      </c>
      <c r="B110" s="106"/>
      <c r="C110" s="133" t="s">
        <v>711</v>
      </c>
      <c r="D110" s="12">
        <v>42</v>
      </c>
      <c r="E110" s="13">
        <v>3100</v>
      </c>
      <c r="F110" s="14" t="s">
        <v>229</v>
      </c>
      <c r="G110" s="15">
        <f t="shared" si="2"/>
        <v>3658</v>
      </c>
      <c r="H110" s="15">
        <f t="shared" si="3"/>
        <v>153636</v>
      </c>
    </row>
    <row r="111" spans="1:8" ht="18.75" x14ac:dyDescent="0.3">
      <c r="A111" s="129" t="s">
        <v>508</v>
      </c>
      <c r="B111" s="106"/>
      <c r="C111" s="133" t="s">
        <v>712</v>
      </c>
      <c r="D111" s="12">
        <v>120</v>
      </c>
      <c r="E111" s="13">
        <v>2500</v>
      </c>
      <c r="F111" s="14" t="s">
        <v>231</v>
      </c>
      <c r="G111" s="15">
        <f t="shared" si="2"/>
        <v>2950</v>
      </c>
      <c r="H111" s="15">
        <f t="shared" si="3"/>
        <v>354000</v>
      </c>
    </row>
    <row r="112" spans="1:8" ht="18.75" x14ac:dyDescent="0.3">
      <c r="A112" s="129" t="s">
        <v>509</v>
      </c>
      <c r="B112" s="106"/>
      <c r="C112" s="133" t="s">
        <v>880</v>
      </c>
      <c r="D112" s="12">
        <v>280</v>
      </c>
      <c r="E112" s="13">
        <v>600</v>
      </c>
      <c r="F112" s="14" t="s">
        <v>233</v>
      </c>
      <c r="G112" s="15">
        <f t="shared" si="2"/>
        <v>708</v>
      </c>
      <c r="H112" s="15">
        <f t="shared" si="3"/>
        <v>198240</v>
      </c>
    </row>
    <row r="113" spans="1:8" ht="18.75" x14ac:dyDescent="0.3">
      <c r="A113" s="129" t="s">
        <v>510</v>
      </c>
      <c r="B113" s="106"/>
      <c r="C113" s="133" t="s">
        <v>881</v>
      </c>
      <c r="D113" s="12">
        <v>58</v>
      </c>
      <c r="E113" s="13">
        <v>4100</v>
      </c>
      <c r="F113" s="14" t="s">
        <v>235</v>
      </c>
      <c r="G113" s="15">
        <f t="shared" si="2"/>
        <v>4838</v>
      </c>
      <c r="H113" s="15">
        <f t="shared" si="3"/>
        <v>280604</v>
      </c>
    </row>
    <row r="114" spans="1:8" ht="18.75" x14ac:dyDescent="0.3">
      <c r="A114" s="129" t="s">
        <v>511</v>
      </c>
      <c r="B114" s="106"/>
      <c r="C114" s="133" t="s">
        <v>882</v>
      </c>
      <c r="D114" s="12">
        <v>261</v>
      </c>
      <c r="E114" s="13">
        <v>360</v>
      </c>
      <c r="F114" s="14" t="s">
        <v>237</v>
      </c>
      <c r="G114" s="15">
        <f t="shared" si="2"/>
        <v>424.8</v>
      </c>
      <c r="H114" s="15">
        <f t="shared" si="3"/>
        <v>110872.8</v>
      </c>
    </row>
    <row r="115" spans="1:8" ht="18.75" x14ac:dyDescent="0.3">
      <c r="A115" s="129" t="s">
        <v>512</v>
      </c>
      <c r="B115" s="106"/>
      <c r="C115" s="133" t="s">
        <v>883</v>
      </c>
      <c r="D115" s="12">
        <v>76573</v>
      </c>
      <c r="E115" s="13">
        <v>70</v>
      </c>
      <c r="F115" s="14" t="s">
        <v>239</v>
      </c>
      <c r="G115" s="15">
        <f t="shared" si="2"/>
        <v>82.6</v>
      </c>
      <c r="H115" s="15">
        <f t="shared" si="3"/>
        <v>6324929.7999999998</v>
      </c>
    </row>
    <row r="116" spans="1:8" ht="18.75" x14ac:dyDescent="0.3">
      <c r="A116" s="129" t="s">
        <v>513</v>
      </c>
      <c r="B116" s="106"/>
      <c r="C116" s="133" t="s">
        <v>884</v>
      </c>
      <c r="D116" s="12">
        <v>106323</v>
      </c>
      <c r="E116" s="13">
        <v>200</v>
      </c>
      <c r="F116" s="14" t="s">
        <v>241</v>
      </c>
      <c r="G116" s="15">
        <f t="shared" si="2"/>
        <v>236</v>
      </c>
      <c r="H116" s="15">
        <f t="shared" si="3"/>
        <v>25092228</v>
      </c>
    </row>
    <row r="117" spans="1:8" ht="18.75" x14ac:dyDescent="0.3">
      <c r="A117" s="129" t="s">
        <v>514</v>
      </c>
      <c r="B117" s="106"/>
      <c r="C117" s="136" t="s">
        <v>885</v>
      </c>
      <c r="D117" s="12">
        <v>68</v>
      </c>
      <c r="E117" s="13">
        <v>9300</v>
      </c>
      <c r="F117" s="14" t="s">
        <v>243</v>
      </c>
      <c r="G117" s="15">
        <f t="shared" si="2"/>
        <v>10974</v>
      </c>
      <c r="H117" s="15">
        <f t="shared" si="3"/>
        <v>746232</v>
      </c>
    </row>
    <row r="118" spans="1:8" ht="18.75" x14ac:dyDescent="0.3">
      <c r="A118" s="129" t="s">
        <v>515</v>
      </c>
      <c r="B118" s="106"/>
      <c r="C118" s="133" t="s">
        <v>886</v>
      </c>
      <c r="D118" s="12">
        <v>7900</v>
      </c>
      <c r="E118" s="13">
        <v>323</v>
      </c>
      <c r="F118" s="14" t="s">
        <v>245</v>
      </c>
      <c r="G118" s="15">
        <f t="shared" si="2"/>
        <v>381.14</v>
      </c>
      <c r="H118" s="15">
        <f t="shared" si="3"/>
        <v>3011006</v>
      </c>
    </row>
    <row r="119" spans="1:8" ht="18.75" x14ac:dyDescent="0.3">
      <c r="A119" s="129" t="s">
        <v>516</v>
      </c>
      <c r="B119" s="106"/>
      <c r="C119" s="133" t="s">
        <v>887</v>
      </c>
      <c r="D119" s="12">
        <v>400</v>
      </c>
      <c r="E119" s="13">
        <v>324</v>
      </c>
      <c r="F119" s="14" t="s">
        <v>247</v>
      </c>
      <c r="G119" s="15">
        <f t="shared" si="2"/>
        <v>382.32</v>
      </c>
      <c r="H119" s="15">
        <f t="shared" si="3"/>
        <v>152928</v>
      </c>
    </row>
    <row r="120" spans="1:8" ht="18.75" x14ac:dyDescent="0.3">
      <c r="A120" s="129" t="s">
        <v>517</v>
      </c>
      <c r="B120" s="106"/>
      <c r="C120" s="133" t="s">
        <v>888</v>
      </c>
      <c r="D120" s="12">
        <v>1000</v>
      </c>
      <c r="E120" s="13">
        <v>4290</v>
      </c>
      <c r="F120" s="14" t="s">
        <v>249</v>
      </c>
      <c r="G120" s="15">
        <f t="shared" si="2"/>
        <v>5062.2</v>
      </c>
      <c r="H120" s="15">
        <f t="shared" si="3"/>
        <v>5062200</v>
      </c>
    </row>
    <row r="121" spans="1:8" ht="18.75" x14ac:dyDescent="0.3">
      <c r="A121" s="129" t="s">
        <v>518</v>
      </c>
      <c r="B121" s="106"/>
      <c r="C121" s="133" t="s">
        <v>889</v>
      </c>
      <c r="D121" s="12">
        <v>1100</v>
      </c>
      <c r="E121" s="13">
        <v>700</v>
      </c>
      <c r="F121" s="14" t="s">
        <v>253</v>
      </c>
      <c r="G121" s="15">
        <f t="shared" si="2"/>
        <v>826</v>
      </c>
      <c r="H121" s="15">
        <f t="shared" si="3"/>
        <v>908600</v>
      </c>
    </row>
    <row r="122" spans="1:8" ht="18.75" x14ac:dyDescent="0.3">
      <c r="A122" s="129" t="s">
        <v>519</v>
      </c>
      <c r="B122" s="106"/>
      <c r="C122" s="133" t="s">
        <v>890</v>
      </c>
      <c r="D122" s="12">
        <v>315</v>
      </c>
      <c r="E122" s="13">
        <v>235</v>
      </c>
      <c r="F122" s="14" t="s">
        <v>255</v>
      </c>
      <c r="G122" s="15">
        <f t="shared" si="2"/>
        <v>277.3</v>
      </c>
      <c r="H122" s="15">
        <f t="shared" si="3"/>
        <v>87349.5</v>
      </c>
    </row>
    <row r="123" spans="1:8" ht="18.75" x14ac:dyDescent="0.3">
      <c r="A123" s="129" t="s">
        <v>520</v>
      </c>
      <c r="B123" s="106"/>
      <c r="C123" s="133" t="s">
        <v>891</v>
      </c>
      <c r="D123" s="12">
        <v>355</v>
      </c>
      <c r="E123" s="13">
        <v>300</v>
      </c>
      <c r="F123" s="14" t="s">
        <v>257</v>
      </c>
      <c r="G123" s="15">
        <f t="shared" si="2"/>
        <v>354</v>
      </c>
      <c r="H123" s="15">
        <f t="shared" si="3"/>
        <v>125670</v>
      </c>
    </row>
    <row r="124" spans="1:8" ht="18.75" x14ac:dyDescent="0.3">
      <c r="A124" s="129" t="s">
        <v>521</v>
      </c>
      <c r="B124" s="106"/>
      <c r="C124" s="133" t="s">
        <v>892</v>
      </c>
      <c r="D124" s="12">
        <v>124</v>
      </c>
      <c r="E124" s="13">
        <v>4000</v>
      </c>
      <c r="F124" s="14" t="s">
        <v>259</v>
      </c>
      <c r="G124" s="15">
        <f t="shared" si="2"/>
        <v>4720</v>
      </c>
      <c r="H124" s="15">
        <f t="shared" si="3"/>
        <v>585280</v>
      </c>
    </row>
    <row r="125" spans="1:8" ht="18.75" x14ac:dyDescent="0.3">
      <c r="A125" s="129" t="s">
        <v>522</v>
      </c>
      <c r="B125" s="106"/>
      <c r="C125" s="133" t="s">
        <v>893</v>
      </c>
      <c r="D125" s="12">
        <v>37</v>
      </c>
      <c r="E125" s="13">
        <v>4000</v>
      </c>
      <c r="F125" s="14" t="s">
        <v>261</v>
      </c>
      <c r="G125" s="15">
        <f t="shared" si="2"/>
        <v>4720</v>
      </c>
      <c r="H125" s="15">
        <f t="shared" si="3"/>
        <v>174640</v>
      </c>
    </row>
    <row r="126" spans="1:8" ht="18.75" x14ac:dyDescent="0.3">
      <c r="A126" s="129" t="s">
        <v>523</v>
      </c>
      <c r="B126" s="106"/>
      <c r="C126" s="133" t="s">
        <v>892</v>
      </c>
      <c r="D126" s="12">
        <v>60</v>
      </c>
      <c r="E126" s="13">
        <v>1200</v>
      </c>
      <c r="F126" s="14" t="s">
        <v>262</v>
      </c>
      <c r="G126" s="15">
        <f t="shared" si="2"/>
        <v>1416</v>
      </c>
      <c r="H126" s="15">
        <f t="shared" si="3"/>
        <v>84960</v>
      </c>
    </row>
    <row r="127" spans="1:8" ht="18.75" x14ac:dyDescent="0.3">
      <c r="A127" s="129" t="s">
        <v>524</v>
      </c>
      <c r="B127" s="106"/>
      <c r="C127" s="133" t="s">
        <v>894</v>
      </c>
      <c r="D127" s="12">
        <v>12</v>
      </c>
      <c r="E127" s="13">
        <v>40653</v>
      </c>
      <c r="F127" s="14" t="s">
        <v>264</v>
      </c>
      <c r="G127" s="15">
        <f t="shared" si="2"/>
        <v>47970.54</v>
      </c>
      <c r="H127" s="15">
        <f t="shared" si="3"/>
        <v>575646.48</v>
      </c>
    </row>
    <row r="128" spans="1:8" ht="18.75" x14ac:dyDescent="0.3">
      <c r="A128" s="129" t="s">
        <v>525</v>
      </c>
      <c r="B128" s="106"/>
      <c r="C128" s="133" t="s">
        <v>728</v>
      </c>
      <c r="D128" s="12">
        <v>2</v>
      </c>
      <c r="E128" s="13">
        <v>3650</v>
      </c>
      <c r="F128" s="14" t="s">
        <v>86</v>
      </c>
      <c r="G128" s="15">
        <f t="shared" si="2"/>
        <v>4307</v>
      </c>
      <c r="H128" s="15">
        <f t="shared" si="3"/>
        <v>8614</v>
      </c>
    </row>
    <row r="129" spans="1:8" ht="18.75" x14ac:dyDescent="0.3">
      <c r="A129" s="129" t="s">
        <v>526</v>
      </c>
      <c r="B129" s="106"/>
      <c r="C129" s="133" t="s">
        <v>895</v>
      </c>
      <c r="D129" s="12">
        <v>1800</v>
      </c>
      <c r="E129" s="13">
        <v>947.56</v>
      </c>
      <c r="F129" s="14" t="s">
        <v>267</v>
      </c>
      <c r="G129" s="15">
        <f t="shared" si="2"/>
        <v>1118.1207999999999</v>
      </c>
      <c r="H129" s="15">
        <f t="shared" si="3"/>
        <v>2012617.44</v>
      </c>
    </row>
    <row r="130" spans="1:8" ht="18.75" x14ac:dyDescent="0.3">
      <c r="A130" s="129" t="s">
        <v>527</v>
      </c>
      <c r="B130" s="106"/>
      <c r="C130" s="133" t="s">
        <v>896</v>
      </c>
      <c r="D130" s="12">
        <v>500</v>
      </c>
      <c r="E130" s="13">
        <v>47</v>
      </c>
      <c r="F130" s="14" t="s">
        <v>269</v>
      </c>
      <c r="G130" s="15">
        <f t="shared" si="2"/>
        <v>55.46</v>
      </c>
      <c r="H130" s="15">
        <f t="shared" si="3"/>
        <v>27730</v>
      </c>
    </row>
    <row r="131" spans="1:8" ht="18.75" x14ac:dyDescent="0.3">
      <c r="A131" s="129" t="s">
        <v>528</v>
      </c>
      <c r="B131" s="106"/>
      <c r="C131" s="133" t="s">
        <v>897</v>
      </c>
      <c r="D131" s="12">
        <v>32</v>
      </c>
      <c r="E131" s="13">
        <v>1200</v>
      </c>
      <c r="F131" s="14" t="s">
        <v>271</v>
      </c>
      <c r="G131" s="15">
        <f t="shared" si="2"/>
        <v>1416</v>
      </c>
      <c r="H131" s="15">
        <f t="shared" si="3"/>
        <v>45312</v>
      </c>
    </row>
    <row r="132" spans="1:8" ht="18.75" x14ac:dyDescent="0.3">
      <c r="A132" s="129" t="s">
        <v>529</v>
      </c>
      <c r="B132" s="138"/>
      <c r="C132" s="135" t="s">
        <v>898</v>
      </c>
      <c r="D132" s="40">
        <v>5</v>
      </c>
      <c r="E132" s="13">
        <v>2100</v>
      </c>
      <c r="F132" s="14" t="s">
        <v>273</v>
      </c>
      <c r="G132" s="15">
        <f t="shared" si="2"/>
        <v>2478</v>
      </c>
      <c r="H132" s="15">
        <f t="shared" si="3"/>
        <v>12390</v>
      </c>
    </row>
    <row r="133" spans="1:8" ht="18.75" x14ac:dyDescent="0.3">
      <c r="A133" s="129" t="s">
        <v>530</v>
      </c>
      <c r="B133" s="106"/>
      <c r="C133" s="133" t="s">
        <v>733</v>
      </c>
      <c r="D133" s="12">
        <v>1</v>
      </c>
      <c r="E133" s="13">
        <v>7800</v>
      </c>
      <c r="F133" s="14" t="s">
        <v>74</v>
      </c>
      <c r="G133" s="15">
        <f t="shared" si="2"/>
        <v>9204</v>
      </c>
      <c r="H133" s="15">
        <f t="shared" si="3"/>
        <v>9204</v>
      </c>
    </row>
    <row r="134" spans="1:8" ht="18.75" x14ac:dyDescent="0.3">
      <c r="A134" s="129" t="s">
        <v>531</v>
      </c>
      <c r="B134" s="106"/>
      <c r="C134" s="133" t="s">
        <v>899</v>
      </c>
      <c r="D134" s="12">
        <v>14</v>
      </c>
      <c r="E134" s="13">
        <v>8100</v>
      </c>
      <c r="F134" s="14" t="s">
        <v>104</v>
      </c>
      <c r="G134" s="15">
        <f t="shared" si="2"/>
        <v>9558</v>
      </c>
      <c r="H134" s="15">
        <f t="shared" si="3"/>
        <v>133812</v>
      </c>
    </row>
    <row r="135" spans="1:8" ht="18.75" x14ac:dyDescent="0.3">
      <c r="A135" s="129" t="s">
        <v>532</v>
      </c>
      <c r="B135" s="106"/>
      <c r="C135" s="133" t="s">
        <v>900</v>
      </c>
      <c r="D135" s="12">
        <v>7</v>
      </c>
      <c r="E135" s="13">
        <v>4145</v>
      </c>
      <c r="F135" s="14" t="s">
        <v>277</v>
      </c>
      <c r="G135" s="15">
        <f t="shared" si="2"/>
        <v>4891.1000000000004</v>
      </c>
      <c r="H135" s="15">
        <f t="shared" si="3"/>
        <v>34237.700000000004</v>
      </c>
    </row>
    <row r="136" spans="1:8" ht="18.75" x14ac:dyDescent="0.3">
      <c r="A136" s="129" t="s">
        <v>533</v>
      </c>
      <c r="B136" s="106"/>
      <c r="C136" s="133" t="s">
        <v>901</v>
      </c>
      <c r="D136" s="12">
        <v>26</v>
      </c>
      <c r="E136" s="13">
        <v>16800</v>
      </c>
      <c r="F136" s="14" t="s">
        <v>279</v>
      </c>
      <c r="G136" s="15">
        <f t="shared" si="2"/>
        <v>19824</v>
      </c>
      <c r="H136" s="15">
        <f t="shared" si="3"/>
        <v>515424</v>
      </c>
    </row>
    <row r="137" spans="1:8" ht="18.75" x14ac:dyDescent="0.3">
      <c r="A137" s="129" t="s">
        <v>534</v>
      </c>
      <c r="B137" s="106"/>
      <c r="C137" s="133" t="s">
        <v>902</v>
      </c>
      <c r="D137" s="12">
        <v>19</v>
      </c>
      <c r="E137" s="13">
        <v>14300</v>
      </c>
      <c r="F137" s="14" t="s">
        <v>281</v>
      </c>
      <c r="G137" s="15">
        <f t="shared" ref="G137:G174" si="4">E137*0.18+E137</f>
        <v>16874</v>
      </c>
      <c r="H137" s="15">
        <f t="shared" ref="H137:H187" si="5">D137*G137</f>
        <v>320606</v>
      </c>
    </row>
    <row r="138" spans="1:8" ht="18.75" x14ac:dyDescent="0.3">
      <c r="A138" s="129" t="s">
        <v>535</v>
      </c>
      <c r="B138" s="106"/>
      <c r="C138" s="133" t="s">
        <v>903</v>
      </c>
      <c r="D138" s="12">
        <v>5</v>
      </c>
      <c r="E138" s="13">
        <v>4800</v>
      </c>
      <c r="F138" s="14" t="s">
        <v>273</v>
      </c>
      <c r="G138" s="15">
        <f t="shared" si="4"/>
        <v>5664</v>
      </c>
      <c r="H138" s="15">
        <f t="shared" si="5"/>
        <v>28320</v>
      </c>
    </row>
    <row r="139" spans="1:8" ht="18.75" x14ac:dyDescent="0.3">
      <c r="A139" s="129" t="s">
        <v>536</v>
      </c>
      <c r="B139" s="106"/>
      <c r="C139" s="133" t="s">
        <v>904</v>
      </c>
      <c r="D139" s="12">
        <v>1</v>
      </c>
      <c r="E139" s="13">
        <v>7500</v>
      </c>
      <c r="F139" s="14" t="s">
        <v>74</v>
      </c>
      <c r="G139" s="15">
        <f t="shared" si="4"/>
        <v>8850</v>
      </c>
      <c r="H139" s="15">
        <f t="shared" si="5"/>
        <v>8850</v>
      </c>
    </row>
    <row r="140" spans="1:8" ht="18.75" x14ac:dyDescent="0.3">
      <c r="A140" s="129" t="s">
        <v>537</v>
      </c>
      <c r="B140" s="106"/>
      <c r="C140" s="133" t="s">
        <v>905</v>
      </c>
      <c r="D140" s="12">
        <v>9</v>
      </c>
      <c r="E140" s="13">
        <v>7800</v>
      </c>
      <c r="F140" s="14" t="s">
        <v>285</v>
      </c>
      <c r="G140" s="15">
        <f t="shared" si="4"/>
        <v>9204</v>
      </c>
      <c r="H140" s="15">
        <f t="shared" si="5"/>
        <v>82836</v>
      </c>
    </row>
    <row r="141" spans="1:8" ht="18.75" x14ac:dyDescent="0.3">
      <c r="A141" s="129" t="s">
        <v>538</v>
      </c>
      <c r="B141" s="106"/>
      <c r="C141" s="133" t="s">
        <v>906</v>
      </c>
      <c r="D141" s="12">
        <v>50</v>
      </c>
      <c r="E141" s="13">
        <v>2400</v>
      </c>
      <c r="F141" s="14" t="s">
        <v>287</v>
      </c>
      <c r="G141" s="15">
        <f t="shared" si="4"/>
        <v>2832</v>
      </c>
      <c r="H141" s="15">
        <f t="shared" si="5"/>
        <v>141600</v>
      </c>
    </row>
    <row r="142" spans="1:8" ht="18.75" x14ac:dyDescent="0.3">
      <c r="A142" s="129" t="s">
        <v>539</v>
      </c>
      <c r="B142" s="106"/>
      <c r="C142" s="133" t="s">
        <v>907</v>
      </c>
      <c r="D142" s="12">
        <v>4</v>
      </c>
      <c r="E142" s="13">
        <v>39500</v>
      </c>
      <c r="F142" s="14" t="s">
        <v>289</v>
      </c>
      <c r="G142" s="15">
        <f t="shared" si="4"/>
        <v>46610</v>
      </c>
      <c r="H142" s="15">
        <f t="shared" si="5"/>
        <v>186440</v>
      </c>
    </row>
    <row r="143" spans="1:8" ht="18.75" x14ac:dyDescent="0.3">
      <c r="A143" s="129" t="s">
        <v>540</v>
      </c>
      <c r="B143" s="106"/>
      <c r="C143" s="133" t="s">
        <v>878</v>
      </c>
      <c r="D143" s="12">
        <v>20</v>
      </c>
      <c r="E143" s="13">
        <v>16500</v>
      </c>
      <c r="F143" s="14" t="s">
        <v>290</v>
      </c>
      <c r="G143" s="15">
        <f t="shared" si="4"/>
        <v>19470</v>
      </c>
      <c r="H143" s="15">
        <f t="shared" si="5"/>
        <v>389400</v>
      </c>
    </row>
    <row r="144" spans="1:8" ht="18.75" x14ac:dyDescent="0.3">
      <c r="A144" s="129" t="s">
        <v>541</v>
      </c>
      <c r="B144" s="106"/>
      <c r="C144" s="133" t="s">
        <v>908</v>
      </c>
      <c r="D144" s="12">
        <v>2000</v>
      </c>
      <c r="E144" s="13">
        <v>67</v>
      </c>
      <c r="F144" s="14" t="s">
        <v>292</v>
      </c>
      <c r="G144" s="15">
        <f t="shared" si="4"/>
        <v>79.06</v>
      </c>
      <c r="H144" s="15">
        <f t="shared" si="5"/>
        <v>158120</v>
      </c>
    </row>
    <row r="145" spans="1:8" ht="18.75" x14ac:dyDescent="0.3">
      <c r="A145" s="129" t="s">
        <v>542</v>
      </c>
      <c r="B145" s="106"/>
      <c r="C145" s="133" t="s">
        <v>909</v>
      </c>
      <c r="D145" s="12">
        <v>648</v>
      </c>
      <c r="E145" s="13">
        <v>300</v>
      </c>
      <c r="F145" s="14" t="s">
        <v>294</v>
      </c>
      <c r="G145" s="15">
        <f t="shared" si="4"/>
        <v>354</v>
      </c>
      <c r="H145" s="15">
        <f t="shared" si="5"/>
        <v>229392</v>
      </c>
    </row>
    <row r="146" spans="1:8" ht="18.75" x14ac:dyDescent="0.3">
      <c r="A146" s="129" t="s">
        <v>543</v>
      </c>
      <c r="B146" s="106"/>
      <c r="C146" s="133" t="s">
        <v>910</v>
      </c>
      <c r="D146" s="12">
        <v>1000</v>
      </c>
      <c r="E146" s="13">
        <v>350</v>
      </c>
      <c r="F146" s="14" t="s">
        <v>296</v>
      </c>
      <c r="G146" s="15">
        <f t="shared" si="4"/>
        <v>413</v>
      </c>
      <c r="H146" s="15">
        <f t="shared" si="5"/>
        <v>413000</v>
      </c>
    </row>
    <row r="147" spans="1:8" ht="18.75" x14ac:dyDescent="0.3">
      <c r="A147" s="129" t="s">
        <v>544</v>
      </c>
      <c r="B147" s="106"/>
      <c r="C147" s="133" t="s">
        <v>911</v>
      </c>
      <c r="D147" s="12">
        <v>1800</v>
      </c>
      <c r="E147" s="13">
        <v>37</v>
      </c>
      <c r="F147" s="14" t="s">
        <v>298</v>
      </c>
      <c r="G147" s="15">
        <f t="shared" si="4"/>
        <v>43.66</v>
      </c>
      <c r="H147" s="15">
        <f t="shared" si="5"/>
        <v>78588</v>
      </c>
    </row>
    <row r="148" spans="1:8" ht="18.75" x14ac:dyDescent="0.3">
      <c r="A148" s="129" t="s">
        <v>545</v>
      </c>
      <c r="B148" s="106"/>
      <c r="C148" s="133" t="s">
        <v>912</v>
      </c>
      <c r="D148" s="12">
        <v>1000</v>
      </c>
      <c r="E148" s="13">
        <v>250</v>
      </c>
      <c r="F148" s="14" t="s">
        <v>300</v>
      </c>
      <c r="G148" s="15">
        <f t="shared" si="4"/>
        <v>295</v>
      </c>
      <c r="H148" s="15">
        <f t="shared" si="5"/>
        <v>295000</v>
      </c>
    </row>
    <row r="149" spans="1:8" ht="18.75" x14ac:dyDescent="0.3">
      <c r="A149" s="129" t="s">
        <v>546</v>
      </c>
      <c r="B149" s="106"/>
      <c r="C149" s="133" t="s">
        <v>913</v>
      </c>
      <c r="D149" s="12">
        <v>3000</v>
      </c>
      <c r="E149" s="13">
        <v>67</v>
      </c>
      <c r="F149" s="14" t="s">
        <v>302</v>
      </c>
      <c r="G149" s="15">
        <f t="shared" si="4"/>
        <v>79.06</v>
      </c>
      <c r="H149" s="15">
        <f t="shared" si="5"/>
        <v>237180</v>
      </c>
    </row>
    <row r="150" spans="1:8" ht="36.75" x14ac:dyDescent="0.3">
      <c r="A150" s="129" t="s">
        <v>547</v>
      </c>
      <c r="B150" s="106"/>
      <c r="C150" s="134" t="s">
        <v>914</v>
      </c>
      <c r="D150" s="12">
        <v>1</v>
      </c>
      <c r="E150" s="13">
        <v>3894</v>
      </c>
      <c r="F150" s="14" t="s">
        <v>304</v>
      </c>
      <c r="G150" s="15">
        <f t="shared" si="4"/>
        <v>4594.92</v>
      </c>
      <c r="H150" s="15">
        <f t="shared" si="5"/>
        <v>4594.92</v>
      </c>
    </row>
    <row r="151" spans="1:8" ht="18.75" x14ac:dyDescent="0.3">
      <c r="A151" s="129" t="s">
        <v>548</v>
      </c>
      <c r="B151" s="106"/>
      <c r="C151" s="134" t="s">
        <v>915</v>
      </c>
      <c r="D151" s="12">
        <v>2</v>
      </c>
      <c r="E151" s="13">
        <v>34800</v>
      </c>
      <c r="F151" s="14" t="s">
        <v>306</v>
      </c>
      <c r="G151" s="15">
        <f t="shared" si="4"/>
        <v>41064</v>
      </c>
      <c r="H151" s="15">
        <f t="shared" si="5"/>
        <v>82128</v>
      </c>
    </row>
    <row r="152" spans="1:8" ht="36.75" x14ac:dyDescent="0.3">
      <c r="A152" s="129" t="s">
        <v>549</v>
      </c>
      <c r="B152" s="106"/>
      <c r="C152" s="134" t="s">
        <v>916</v>
      </c>
      <c r="D152" s="12">
        <v>1</v>
      </c>
      <c r="E152" s="13">
        <v>4405</v>
      </c>
      <c r="F152" s="14" t="s">
        <v>304</v>
      </c>
      <c r="G152" s="15">
        <f t="shared" si="4"/>
        <v>5197.8999999999996</v>
      </c>
      <c r="H152" s="15">
        <f t="shared" si="5"/>
        <v>5197.8999999999996</v>
      </c>
    </row>
    <row r="153" spans="1:8" ht="18.75" x14ac:dyDescent="0.3">
      <c r="A153" s="129" t="s">
        <v>550</v>
      </c>
      <c r="B153" s="106"/>
      <c r="C153" s="134" t="s">
        <v>917</v>
      </c>
      <c r="D153" s="12">
        <v>2</v>
      </c>
      <c r="E153" s="13">
        <v>58480</v>
      </c>
      <c r="F153" s="14" t="s">
        <v>306</v>
      </c>
      <c r="G153" s="15">
        <f t="shared" si="4"/>
        <v>69006.399999999994</v>
      </c>
      <c r="H153" s="15">
        <f t="shared" si="5"/>
        <v>138012.79999999999</v>
      </c>
    </row>
    <row r="154" spans="1:8" ht="18.75" x14ac:dyDescent="0.3">
      <c r="A154" s="129" t="s">
        <v>551</v>
      </c>
      <c r="B154" s="106"/>
      <c r="C154" s="133" t="s">
        <v>918</v>
      </c>
      <c r="D154" s="12">
        <v>2</v>
      </c>
      <c r="E154" s="13">
        <v>1815</v>
      </c>
      <c r="F154" s="14" t="s">
        <v>310</v>
      </c>
      <c r="G154" s="15">
        <f t="shared" si="4"/>
        <v>2141.6999999999998</v>
      </c>
      <c r="H154" s="15">
        <f t="shared" si="5"/>
        <v>4283.3999999999996</v>
      </c>
    </row>
    <row r="155" spans="1:8" ht="18.75" x14ac:dyDescent="0.3">
      <c r="A155" s="129" t="s">
        <v>552</v>
      </c>
      <c r="B155" s="106"/>
      <c r="C155" s="133" t="s">
        <v>919</v>
      </c>
      <c r="D155" s="12">
        <v>1</v>
      </c>
      <c r="E155" s="13">
        <v>236490</v>
      </c>
      <c r="F155" s="14" t="s">
        <v>312</v>
      </c>
      <c r="G155" s="15">
        <f t="shared" si="4"/>
        <v>279058.2</v>
      </c>
      <c r="H155" s="15">
        <f t="shared" si="5"/>
        <v>279058.2</v>
      </c>
    </row>
    <row r="156" spans="1:8" ht="36.75" x14ac:dyDescent="0.3">
      <c r="A156" s="129" t="s">
        <v>553</v>
      </c>
      <c r="B156" s="106"/>
      <c r="C156" s="134" t="s">
        <v>920</v>
      </c>
      <c r="D156" s="12">
        <v>100</v>
      </c>
      <c r="E156" s="13">
        <v>160</v>
      </c>
      <c r="F156" s="14" t="s">
        <v>314</v>
      </c>
      <c r="G156" s="15">
        <f t="shared" si="4"/>
        <v>188.8</v>
      </c>
      <c r="H156" s="15">
        <f t="shared" si="5"/>
        <v>18880</v>
      </c>
    </row>
    <row r="157" spans="1:8" ht="18.75" x14ac:dyDescent="0.3">
      <c r="A157" s="129" t="s">
        <v>554</v>
      </c>
      <c r="B157" s="106"/>
      <c r="C157" s="134" t="s">
        <v>921</v>
      </c>
      <c r="D157" s="12">
        <v>60000</v>
      </c>
      <c r="E157" s="13">
        <v>200</v>
      </c>
      <c r="F157" s="14" t="s">
        <v>316</v>
      </c>
      <c r="G157" s="15">
        <f t="shared" si="4"/>
        <v>236</v>
      </c>
      <c r="H157" s="15">
        <f t="shared" si="5"/>
        <v>14160000</v>
      </c>
    </row>
    <row r="158" spans="1:8" ht="18.75" x14ac:dyDescent="0.3">
      <c r="A158" s="129" t="s">
        <v>555</v>
      </c>
      <c r="B158" s="106"/>
      <c r="C158" s="134" t="s">
        <v>922</v>
      </c>
      <c r="D158" s="12">
        <v>47</v>
      </c>
      <c r="E158" s="13">
        <v>111</v>
      </c>
      <c r="F158" s="14" t="s">
        <v>318</v>
      </c>
      <c r="G158" s="15">
        <f t="shared" si="4"/>
        <v>130.97999999999999</v>
      </c>
      <c r="H158" s="15">
        <f t="shared" si="5"/>
        <v>6156.0599999999995</v>
      </c>
    </row>
    <row r="159" spans="1:8" ht="18.75" x14ac:dyDescent="0.3">
      <c r="A159" s="129" t="s">
        <v>556</v>
      </c>
      <c r="B159" s="106"/>
      <c r="C159" s="123" t="s">
        <v>758</v>
      </c>
      <c r="D159" s="56">
        <v>61</v>
      </c>
      <c r="E159" s="60">
        <v>180</v>
      </c>
      <c r="F159" s="61" t="s">
        <v>320</v>
      </c>
      <c r="G159" s="15">
        <f t="shared" si="4"/>
        <v>212.4</v>
      </c>
      <c r="H159" s="15">
        <f t="shared" si="5"/>
        <v>12956.4</v>
      </c>
    </row>
    <row r="160" spans="1:8" ht="18.75" x14ac:dyDescent="0.3">
      <c r="A160" s="129" t="s">
        <v>557</v>
      </c>
      <c r="B160" s="106"/>
      <c r="C160" s="123" t="s">
        <v>923</v>
      </c>
      <c r="D160" s="12">
        <v>2740</v>
      </c>
      <c r="E160" s="60">
        <v>91</v>
      </c>
      <c r="F160" s="61" t="s">
        <v>322</v>
      </c>
      <c r="G160" s="15">
        <f t="shared" si="4"/>
        <v>107.38</v>
      </c>
      <c r="H160" s="15">
        <f t="shared" si="5"/>
        <v>294221.2</v>
      </c>
    </row>
    <row r="161" spans="1:8" ht="18.75" x14ac:dyDescent="0.3">
      <c r="A161" s="129" t="s">
        <v>558</v>
      </c>
      <c r="B161" s="106"/>
      <c r="C161" s="123" t="s">
        <v>924</v>
      </c>
      <c r="D161" s="56">
        <v>140</v>
      </c>
      <c r="E161" s="60">
        <v>115</v>
      </c>
      <c r="F161" s="61" t="s">
        <v>324</v>
      </c>
      <c r="G161" s="15">
        <f t="shared" si="4"/>
        <v>135.69999999999999</v>
      </c>
      <c r="H161" s="15">
        <f t="shared" si="5"/>
        <v>18998</v>
      </c>
    </row>
    <row r="162" spans="1:8" ht="18.75" x14ac:dyDescent="0.3">
      <c r="A162" s="129" t="s">
        <v>559</v>
      </c>
      <c r="B162" s="106"/>
      <c r="C162" s="123" t="s">
        <v>761</v>
      </c>
      <c r="D162" s="56">
        <v>398</v>
      </c>
      <c r="E162" s="60">
        <v>111</v>
      </c>
      <c r="F162" s="61" t="s">
        <v>326</v>
      </c>
      <c r="G162" s="15">
        <f t="shared" si="4"/>
        <v>130.97999999999999</v>
      </c>
      <c r="H162" s="15">
        <f t="shared" si="5"/>
        <v>52130.039999999994</v>
      </c>
    </row>
    <row r="163" spans="1:8" ht="18.75" x14ac:dyDescent="0.3">
      <c r="A163" s="129" t="s">
        <v>560</v>
      </c>
      <c r="B163" s="106"/>
      <c r="C163" s="123" t="s">
        <v>925</v>
      </c>
      <c r="D163" s="56">
        <v>12</v>
      </c>
      <c r="E163" s="60">
        <v>116</v>
      </c>
      <c r="F163" s="14" t="s">
        <v>310</v>
      </c>
      <c r="G163" s="15">
        <f t="shared" si="4"/>
        <v>136.88</v>
      </c>
      <c r="H163" s="15">
        <f t="shared" si="5"/>
        <v>1642.56</v>
      </c>
    </row>
    <row r="164" spans="1:8" ht="18.75" x14ac:dyDescent="0.3">
      <c r="A164" s="129" t="s">
        <v>561</v>
      </c>
      <c r="B164" s="106"/>
      <c r="C164" s="123" t="s">
        <v>926</v>
      </c>
      <c r="D164" s="56">
        <v>110</v>
      </c>
      <c r="E164" s="60">
        <v>125</v>
      </c>
      <c r="F164" s="61" t="s">
        <v>329</v>
      </c>
      <c r="G164" s="15">
        <f t="shared" si="4"/>
        <v>147.5</v>
      </c>
      <c r="H164" s="15">
        <f t="shared" si="5"/>
        <v>16225</v>
      </c>
    </row>
    <row r="165" spans="1:8" ht="18.75" x14ac:dyDescent="0.3">
      <c r="A165" s="129" t="s">
        <v>562</v>
      </c>
      <c r="B165" s="106"/>
      <c r="C165" s="123" t="s">
        <v>764</v>
      </c>
      <c r="D165" s="56">
        <v>550</v>
      </c>
      <c r="E165" s="60">
        <v>76</v>
      </c>
      <c r="F165" s="61" t="s">
        <v>331</v>
      </c>
      <c r="G165" s="15">
        <f t="shared" si="4"/>
        <v>89.68</v>
      </c>
      <c r="H165" s="15">
        <f t="shared" si="5"/>
        <v>49324.000000000007</v>
      </c>
    </row>
    <row r="166" spans="1:8" ht="18.75" x14ac:dyDescent="0.3">
      <c r="A166" s="129" t="s">
        <v>563</v>
      </c>
      <c r="B166" s="106"/>
      <c r="C166" s="123" t="s">
        <v>927</v>
      </c>
      <c r="D166" s="56">
        <v>70</v>
      </c>
      <c r="E166" s="60">
        <v>200</v>
      </c>
      <c r="F166" s="61" t="s">
        <v>333</v>
      </c>
      <c r="G166" s="15">
        <f t="shared" si="4"/>
        <v>236</v>
      </c>
      <c r="H166" s="15">
        <f t="shared" si="5"/>
        <v>16520</v>
      </c>
    </row>
    <row r="167" spans="1:8" ht="18.75" x14ac:dyDescent="0.3">
      <c r="A167" s="129" t="s">
        <v>564</v>
      </c>
      <c r="B167" s="106"/>
      <c r="C167" s="123" t="s">
        <v>928</v>
      </c>
      <c r="D167" s="56">
        <v>21</v>
      </c>
      <c r="E167" s="60">
        <v>196</v>
      </c>
      <c r="F167" s="61" t="s">
        <v>335</v>
      </c>
      <c r="G167" s="15">
        <f t="shared" si="4"/>
        <v>231.28</v>
      </c>
      <c r="H167" s="15">
        <f t="shared" si="5"/>
        <v>4856.88</v>
      </c>
    </row>
    <row r="168" spans="1:8" ht="18.75" x14ac:dyDescent="0.3">
      <c r="A168" s="129" t="s">
        <v>565</v>
      </c>
      <c r="B168" s="106"/>
      <c r="C168" s="123" t="s">
        <v>929</v>
      </c>
      <c r="D168" s="56">
        <v>256</v>
      </c>
      <c r="E168" s="60">
        <v>133</v>
      </c>
      <c r="F168" s="61" t="s">
        <v>337</v>
      </c>
      <c r="G168" s="15">
        <f t="shared" si="4"/>
        <v>156.94</v>
      </c>
      <c r="H168" s="15">
        <f t="shared" si="5"/>
        <v>40176.639999999999</v>
      </c>
    </row>
    <row r="169" spans="1:8" ht="18.75" x14ac:dyDescent="0.3">
      <c r="A169" s="129" t="s">
        <v>566</v>
      </c>
      <c r="B169" s="106"/>
      <c r="C169" s="123" t="s">
        <v>930</v>
      </c>
      <c r="D169" s="56">
        <v>3600</v>
      </c>
      <c r="E169" s="60">
        <v>38</v>
      </c>
      <c r="F169" s="61" t="s">
        <v>339</v>
      </c>
      <c r="G169" s="15">
        <f t="shared" si="4"/>
        <v>44.84</v>
      </c>
      <c r="H169" s="15">
        <f t="shared" si="5"/>
        <v>161424</v>
      </c>
    </row>
    <row r="170" spans="1:8" ht="18.75" x14ac:dyDescent="0.3">
      <c r="A170" s="129" t="s">
        <v>567</v>
      </c>
      <c r="B170" s="106"/>
      <c r="C170" s="123" t="s">
        <v>931</v>
      </c>
      <c r="D170" s="56">
        <v>30</v>
      </c>
      <c r="E170" s="60">
        <v>1100</v>
      </c>
      <c r="F170" s="61" t="s">
        <v>341</v>
      </c>
      <c r="G170" s="15">
        <f t="shared" si="4"/>
        <v>1298</v>
      </c>
      <c r="H170" s="15">
        <f t="shared" si="5"/>
        <v>38940</v>
      </c>
    </row>
    <row r="171" spans="1:8" ht="18.75" x14ac:dyDescent="0.3">
      <c r="A171" s="129" t="s">
        <v>568</v>
      </c>
      <c r="B171" s="106"/>
      <c r="C171" s="123" t="s">
        <v>770</v>
      </c>
      <c r="D171" s="56">
        <v>643</v>
      </c>
      <c r="E171" s="60">
        <v>41</v>
      </c>
      <c r="F171" s="61" t="s">
        <v>343</v>
      </c>
      <c r="G171" s="15">
        <f t="shared" si="4"/>
        <v>48.38</v>
      </c>
      <c r="H171" s="15">
        <f t="shared" si="5"/>
        <v>31108.34</v>
      </c>
    </row>
    <row r="172" spans="1:8" ht="18.75" x14ac:dyDescent="0.3">
      <c r="A172" s="129" t="s">
        <v>569</v>
      </c>
      <c r="B172" s="106"/>
      <c r="C172" s="123" t="s">
        <v>771</v>
      </c>
      <c r="D172" s="56">
        <v>600</v>
      </c>
      <c r="E172" s="60">
        <v>48</v>
      </c>
      <c r="F172" s="61" t="s">
        <v>345</v>
      </c>
      <c r="G172" s="15">
        <f t="shared" si="4"/>
        <v>56.64</v>
      </c>
      <c r="H172" s="15">
        <f t="shared" si="5"/>
        <v>33984</v>
      </c>
    </row>
    <row r="173" spans="1:8" ht="18.75" x14ac:dyDescent="0.3">
      <c r="A173" s="129" t="s">
        <v>570</v>
      </c>
      <c r="B173" s="106"/>
      <c r="C173" s="123" t="s">
        <v>932</v>
      </c>
      <c r="D173" s="56">
        <v>210</v>
      </c>
      <c r="E173" s="60">
        <v>191</v>
      </c>
      <c r="F173" s="61" t="s">
        <v>347</v>
      </c>
      <c r="G173" s="15">
        <f t="shared" si="4"/>
        <v>225.38</v>
      </c>
      <c r="H173" s="15">
        <f t="shared" si="5"/>
        <v>47329.799999999996</v>
      </c>
    </row>
    <row r="174" spans="1:8" ht="18.75" x14ac:dyDescent="0.3">
      <c r="A174" s="129" t="s">
        <v>571</v>
      </c>
      <c r="B174" s="106"/>
      <c r="C174" s="137" t="s">
        <v>773</v>
      </c>
      <c r="D174" s="56">
        <v>7800</v>
      </c>
      <c r="E174" s="60">
        <v>26</v>
      </c>
      <c r="F174" s="61" t="s">
        <v>349</v>
      </c>
      <c r="G174" s="15">
        <f t="shared" si="4"/>
        <v>30.68</v>
      </c>
      <c r="H174" s="15">
        <f t="shared" si="5"/>
        <v>239304</v>
      </c>
    </row>
    <row r="175" spans="1:8" ht="18.75" x14ac:dyDescent="0.3">
      <c r="A175" s="129" t="s">
        <v>572</v>
      </c>
      <c r="B175" s="106"/>
      <c r="C175" s="133" t="s">
        <v>933</v>
      </c>
      <c r="D175" s="29">
        <v>2784</v>
      </c>
      <c r="E175" s="30"/>
      <c r="F175" s="31" t="s">
        <v>351</v>
      </c>
      <c r="G175" s="15">
        <v>5490</v>
      </c>
      <c r="H175" s="15">
        <f t="shared" si="5"/>
        <v>15284160</v>
      </c>
    </row>
    <row r="176" spans="1:8" ht="18.75" x14ac:dyDescent="0.3">
      <c r="A176" s="129" t="s">
        <v>573</v>
      </c>
      <c r="B176" s="106"/>
      <c r="C176" s="133" t="s">
        <v>775</v>
      </c>
      <c r="D176" s="29">
        <v>1</v>
      </c>
      <c r="E176" s="30"/>
      <c r="F176" s="31" t="s">
        <v>353</v>
      </c>
      <c r="G176" s="15">
        <v>70000</v>
      </c>
      <c r="H176" s="15">
        <f t="shared" si="5"/>
        <v>70000</v>
      </c>
    </row>
    <row r="177" spans="1:8" ht="18.75" x14ac:dyDescent="0.3">
      <c r="A177" s="129" t="s">
        <v>574</v>
      </c>
      <c r="B177" s="106"/>
      <c r="C177" s="133" t="s">
        <v>934</v>
      </c>
      <c r="D177" s="29">
        <v>1056</v>
      </c>
      <c r="E177" s="30"/>
      <c r="F177" s="31" t="s">
        <v>355</v>
      </c>
      <c r="G177" s="15">
        <v>16850</v>
      </c>
      <c r="H177" s="15">
        <f t="shared" si="5"/>
        <v>17793600</v>
      </c>
    </row>
    <row r="178" spans="1:8" ht="18.75" x14ac:dyDescent="0.3">
      <c r="A178" s="129" t="s">
        <v>575</v>
      </c>
      <c r="B178" s="106"/>
      <c r="C178" s="133" t="s">
        <v>935</v>
      </c>
      <c r="D178" s="29">
        <v>78</v>
      </c>
      <c r="E178" s="30"/>
      <c r="F178" s="31" t="s">
        <v>357</v>
      </c>
      <c r="G178" s="15">
        <v>72250</v>
      </c>
      <c r="H178" s="15">
        <f t="shared" si="5"/>
        <v>5635500</v>
      </c>
    </row>
    <row r="179" spans="1:8" ht="18.75" x14ac:dyDescent="0.3">
      <c r="A179" s="129" t="s">
        <v>576</v>
      </c>
      <c r="B179" s="106"/>
      <c r="C179" s="133" t="s">
        <v>778</v>
      </c>
      <c r="D179" s="29">
        <v>356</v>
      </c>
      <c r="E179" s="30"/>
      <c r="F179" s="31" t="s">
        <v>355</v>
      </c>
      <c r="G179" s="15">
        <v>23925</v>
      </c>
      <c r="H179" s="15">
        <f t="shared" si="5"/>
        <v>8517300</v>
      </c>
    </row>
    <row r="180" spans="1:8" ht="36.75" x14ac:dyDescent="0.3">
      <c r="A180" s="129" t="s">
        <v>577</v>
      </c>
      <c r="B180" s="106"/>
      <c r="C180" s="134" t="s">
        <v>936</v>
      </c>
      <c r="D180" s="12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54.75" x14ac:dyDescent="0.3">
      <c r="A181" s="129" t="s">
        <v>578</v>
      </c>
      <c r="B181" s="106" t="s">
        <v>365</v>
      </c>
      <c r="C181" s="134" t="s">
        <v>937</v>
      </c>
      <c r="D181" s="12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6.75" x14ac:dyDescent="0.3">
      <c r="A182" s="129" t="s">
        <v>579</v>
      </c>
      <c r="B182" s="106"/>
      <c r="C182" s="134" t="s">
        <v>938</v>
      </c>
      <c r="D182" s="12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ht="36.75" x14ac:dyDescent="0.3">
      <c r="A183" s="129" t="s">
        <v>580</v>
      </c>
      <c r="B183" s="126"/>
      <c r="C183" s="134" t="s">
        <v>939</v>
      </c>
      <c r="D183" s="12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54.75" x14ac:dyDescent="0.3">
      <c r="A184" s="129" t="s">
        <v>581</v>
      </c>
      <c r="B184" s="106"/>
      <c r="C184" s="134" t="s">
        <v>940</v>
      </c>
      <c r="D184" s="12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54.75" x14ac:dyDescent="0.3">
      <c r="A185" s="129" t="s">
        <v>582</v>
      </c>
      <c r="B185" s="106" t="s">
        <v>370</v>
      </c>
      <c r="C185" s="134" t="s">
        <v>941</v>
      </c>
      <c r="D185" s="12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ht="18.75" x14ac:dyDescent="0.3">
      <c r="A186" s="129" t="s">
        <v>583</v>
      </c>
      <c r="B186" s="106"/>
      <c r="C186" s="134" t="s">
        <v>942</v>
      </c>
      <c r="D186" s="12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ht="18.75" x14ac:dyDescent="0.3">
      <c r="A187" s="129" t="s">
        <v>584</v>
      </c>
      <c r="B187" s="106"/>
      <c r="C187" s="134" t="s">
        <v>943</v>
      </c>
      <c r="D187" s="12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ht="18.75" x14ac:dyDescent="0.3">
      <c r="A188" s="130"/>
      <c r="B188" s="106"/>
      <c r="C188" s="133"/>
      <c r="D188" s="30"/>
      <c r="E188" s="30"/>
      <c r="F188" s="30"/>
      <c r="G188" s="37" t="s">
        <v>374</v>
      </c>
      <c r="H188" s="38">
        <f>SUM(H7:H187)</f>
        <v>1513524268.4876006</v>
      </c>
    </row>
    <row r="189" spans="1:8" ht="18.75" x14ac:dyDescent="0.3">
      <c r="A189" s="127"/>
      <c r="B189" s="127"/>
      <c r="C189" s="122"/>
    </row>
    <row r="190" spans="1:8" ht="18.75" x14ac:dyDescent="0.3">
      <c r="A190" s="127"/>
      <c r="B190" s="127"/>
      <c r="C190" s="122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ht="18.75" x14ac:dyDescent="0.3">
      <c r="A194" s="127"/>
      <c r="B194" s="127"/>
      <c r="F194" s="386" t="s">
        <v>595</v>
      </c>
      <c r="G194" s="386"/>
      <c r="H194" s="386"/>
    </row>
    <row r="195" spans="1:8" x14ac:dyDescent="0.3">
      <c r="A195" s="127"/>
      <c r="B195" s="127"/>
      <c r="F195" s="379" t="s">
        <v>596</v>
      </c>
      <c r="G195" s="379"/>
      <c r="H195" s="379"/>
    </row>
  </sheetData>
  <mergeCells count="17">
    <mergeCell ref="B50:B52"/>
    <mergeCell ref="B53:B73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8:B49"/>
    <mergeCell ref="B74:B90"/>
    <mergeCell ref="B91:B99"/>
    <mergeCell ref="B100:B101"/>
    <mergeCell ref="F194:H194"/>
    <mergeCell ref="F195:H195"/>
  </mergeCells>
  <pageMargins left="0.19685039370078741" right="0.15748031496062992" top="0.33" bottom="0.74803149606299213" header="0.17" footer="0.31496062992125984"/>
  <pageSetup scale="64" orientation="landscape" r:id="rId1"/>
  <headerFooter>
    <oddFooter>Página &amp;P</oddFooter>
  </headerFooter>
  <rowBreaks count="7" manualBreakCount="7">
    <brk id="29" max="16383" man="1"/>
    <brk id="52" max="16383" man="1"/>
    <brk id="73" max="16383" man="1"/>
    <brk id="99" max="16383" man="1"/>
    <brk id="126" max="16383" man="1"/>
    <brk id="152" max="16383" man="1"/>
    <brk id="1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="90" zoomScaleNormal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</row>
    <row r="2" spans="1:8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392" t="s">
        <v>959</v>
      </c>
      <c r="B4" s="392"/>
      <c r="C4" s="392"/>
      <c r="D4" s="392"/>
      <c r="E4" s="392"/>
      <c r="F4" s="392"/>
      <c r="G4" s="392"/>
      <c r="H4" s="392"/>
    </row>
    <row r="5" spans="1:8" x14ac:dyDescent="0.3">
      <c r="B5" s="62"/>
      <c r="C5" s="4"/>
      <c r="D5" s="4"/>
      <c r="E5" s="4"/>
      <c r="F5" s="4"/>
      <c r="G5" s="364"/>
      <c r="H5" s="364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18.75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ht="18.75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18.75" x14ac:dyDescent="0.3">
      <c r="A9" s="129" t="s">
        <v>405</v>
      </c>
      <c r="B9" s="124" t="s">
        <v>606</v>
      </c>
      <c r="C9" s="132" t="s">
        <v>791</v>
      </c>
      <c r="D9" s="100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ht="18.75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18.75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409</v>
      </c>
      <c r="B13" s="376" t="s">
        <v>946</v>
      </c>
      <c r="C13" s="132" t="s">
        <v>794</v>
      </c>
      <c r="D13" s="100">
        <v>3299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15010713.92</v>
      </c>
    </row>
    <row r="14" spans="1:8" ht="18.75" x14ac:dyDescent="0.3">
      <c r="A14" s="129" t="s">
        <v>410</v>
      </c>
      <c r="B14" s="376"/>
      <c r="C14" s="132" t="s">
        <v>795</v>
      </c>
      <c r="D14" s="100">
        <v>13754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99811155.027999997</v>
      </c>
    </row>
    <row r="15" spans="1:8" ht="18.75" x14ac:dyDescent="0.3">
      <c r="A15" s="129" t="s">
        <v>411</v>
      </c>
      <c r="B15" s="376"/>
      <c r="C15" s="123" t="s">
        <v>618</v>
      </c>
      <c r="D15" s="100">
        <v>17053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102681699.56279999</v>
      </c>
    </row>
    <row r="16" spans="1:8" ht="18.75" x14ac:dyDescent="0.3">
      <c r="A16" s="129" t="s">
        <v>412</v>
      </c>
      <c r="B16" s="376"/>
      <c r="C16" s="123" t="s">
        <v>796</v>
      </c>
      <c r="D16" s="100">
        <v>20695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10508457.432</v>
      </c>
    </row>
    <row r="17" spans="1:8" ht="18.75" x14ac:dyDescent="0.3">
      <c r="A17" s="129" t="s">
        <v>413</v>
      </c>
      <c r="B17" s="376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414</v>
      </c>
      <c r="B18" s="376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415</v>
      </c>
      <c r="B19" s="376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416</v>
      </c>
      <c r="B20" s="376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417</v>
      </c>
      <c r="B21" s="377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418</v>
      </c>
      <c r="B22" s="378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419</v>
      </c>
      <c r="B23" s="378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420</v>
      </c>
      <c r="B24" s="378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421</v>
      </c>
      <c r="B25" s="378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422</v>
      </c>
      <c r="B26" s="378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423</v>
      </c>
      <c r="B27" s="378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424</v>
      </c>
      <c r="B28" s="378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425</v>
      </c>
      <c r="B29" s="393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376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376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376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376"/>
      <c r="C33" s="139" t="s">
        <v>393</v>
      </c>
      <c r="D33" s="100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376"/>
      <c r="C34" s="139" t="s">
        <v>30</v>
      </c>
      <c r="D34" s="100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376"/>
      <c r="C35" s="139" t="s">
        <v>394</v>
      </c>
      <c r="D35" s="100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376"/>
      <c r="C36" s="139" t="s">
        <v>395</v>
      </c>
      <c r="D36" s="100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376"/>
      <c r="C37" s="139" t="s">
        <v>396</v>
      </c>
      <c r="D37" s="100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376"/>
      <c r="C38" s="139" t="s">
        <v>397</v>
      </c>
      <c r="D38" s="100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436</v>
      </c>
      <c r="B40" s="376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437</v>
      </c>
      <c r="B41" s="376"/>
      <c r="C41" s="134" t="s">
        <v>811</v>
      </c>
      <c r="D41" s="12">
        <v>62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11423677.2084</v>
      </c>
    </row>
    <row r="42" spans="1:8" ht="18.75" x14ac:dyDescent="0.3">
      <c r="A42" s="129" t="s">
        <v>438</v>
      </c>
      <c r="B42" s="376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439</v>
      </c>
      <c r="B43" s="376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440</v>
      </c>
      <c r="B44" s="376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441</v>
      </c>
      <c r="B45" s="376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444</v>
      </c>
      <c r="B48" s="143" t="s">
        <v>955</v>
      </c>
      <c r="C48" s="133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ref="H48:H54" si="2">D48*G48</f>
        <v>58300370.270999998</v>
      </c>
    </row>
    <row r="49" spans="1:8" ht="18.75" x14ac:dyDescent="0.3">
      <c r="A49" s="129" t="s">
        <v>445</v>
      </c>
      <c r="B49" s="394" t="s">
        <v>958</v>
      </c>
      <c r="C49" s="133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2"/>
        <v>8517300</v>
      </c>
    </row>
    <row r="50" spans="1:8" ht="18.75" x14ac:dyDescent="0.3">
      <c r="A50" s="129" t="s">
        <v>446</v>
      </c>
      <c r="B50" s="395"/>
      <c r="C50" s="133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2"/>
        <v>15284160</v>
      </c>
    </row>
    <row r="51" spans="1:8" ht="18.75" x14ac:dyDescent="0.3">
      <c r="A51" s="129" t="s">
        <v>447</v>
      </c>
      <c r="B51" s="395"/>
      <c r="C51" s="133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2"/>
        <v>5635500</v>
      </c>
    </row>
    <row r="52" spans="1:8" ht="18.75" x14ac:dyDescent="0.3">
      <c r="A52" s="129" t="s">
        <v>448</v>
      </c>
      <c r="B52" s="396"/>
      <c r="C52" s="133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2"/>
        <v>17793600</v>
      </c>
    </row>
    <row r="53" spans="1:8" ht="18.75" x14ac:dyDescent="0.3">
      <c r="A53" s="129" t="s">
        <v>449</v>
      </c>
      <c r="B53" s="394" t="s">
        <v>957</v>
      </c>
      <c r="C53" s="133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2"/>
        <v>51541795.367999993</v>
      </c>
    </row>
    <row r="54" spans="1:8" ht="18.75" x14ac:dyDescent="0.3">
      <c r="A54" s="129" t="s">
        <v>450</v>
      </c>
      <c r="B54" s="396"/>
      <c r="C54" s="133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2"/>
        <v>11937543.75</v>
      </c>
    </row>
    <row r="55" spans="1:8" ht="33" customHeight="1" x14ac:dyDescent="0.3">
      <c r="A55" s="129" t="s">
        <v>451</v>
      </c>
      <c r="B55" s="373" t="s">
        <v>951</v>
      </c>
      <c r="C55" s="133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ht="26.25" customHeight="1" x14ac:dyDescent="0.3">
      <c r="A56" s="129" t="s">
        <v>452</v>
      </c>
      <c r="B56" s="374"/>
      <c r="C56" s="133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ht="18.75" x14ac:dyDescent="0.3">
      <c r="A57" s="129" t="s">
        <v>453</v>
      </c>
      <c r="B57" s="373" t="s">
        <v>952</v>
      </c>
      <c r="C57" s="133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ht="18.75" x14ac:dyDescent="0.3">
      <c r="A58" s="129" t="s">
        <v>454</v>
      </c>
      <c r="B58" s="397"/>
      <c r="C58" s="133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ht="18.75" x14ac:dyDescent="0.3">
      <c r="A59" s="129" t="s">
        <v>455</v>
      </c>
      <c r="B59" s="374"/>
      <c r="C59" s="133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ht="18.75" x14ac:dyDescent="0.3">
      <c r="A60" s="129" t="s">
        <v>456</v>
      </c>
      <c r="B60" s="376" t="s">
        <v>105</v>
      </c>
      <c r="C60" s="133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6.75" x14ac:dyDescent="0.3">
      <c r="A61" s="129" t="s">
        <v>457</v>
      </c>
      <c r="B61" s="376"/>
      <c r="C61" s="134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ht="18.75" x14ac:dyDescent="0.3">
      <c r="A62" s="129" t="s">
        <v>458</v>
      </c>
      <c r="B62" s="376"/>
      <c r="C62" s="133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ht="18.75" x14ac:dyDescent="0.3">
      <c r="A63" s="129" t="s">
        <v>459</v>
      </c>
      <c r="B63" s="376"/>
      <c r="C63" s="133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ht="18.75" x14ac:dyDescent="0.3">
      <c r="A64" s="129" t="s">
        <v>460</v>
      </c>
      <c r="B64" s="376"/>
      <c r="C64" s="133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ht="18.75" x14ac:dyDescent="0.3">
      <c r="A65" s="129" t="s">
        <v>461</v>
      </c>
      <c r="B65" s="376"/>
      <c r="C65" s="133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ht="18.75" x14ac:dyDescent="0.3">
      <c r="A66" s="129" t="s">
        <v>462</v>
      </c>
      <c r="B66" s="376"/>
      <c r="C66" s="133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ht="18.75" x14ac:dyDescent="0.3">
      <c r="A67" s="129" t="s">
        <v>463</v>
      </c>
      <c r="B67" s="376"/>
      <c r="C67" s="133" t="s">
        <v>830</v>
      </c>
      <c r="D67" s="12">
        <v>3359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194217.38</v>
      </c>
    </row>
    <row r="68" spans="1:8" ht="18.75" x14ac:dyDescent="0.3">
      <c r="A68" s="129" t="s">
        <v>464</v>
      </c>
      <c r="B68" s="376"/>
      <c r="C68" s="133" t="s">
        <v>831</v>
      </c>
      <c r="D68" s="12">
        <v>57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4371.9000000000005</v>
      </c>
    </row>
    <row r="69" spans="1:8" ht="18.75" x14ac:dyDescent="0.3">
      <c r="A69" s="129" t="s">
        <v>465</v>
      </c>
      <c r="B69" s="376"/>
      <c r="C69" s="133" t="s">
        <v>832</v>
      </c>
      <c r="D69" s="12">
        <v>3290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275636.2</v>
      </c>
    </row>
    <row r="70" spans="1:8" ht="18.75" x14ac:dyDescent="0.3">
      <c r="A70" s="129" t="s">
        <v>466</v>
      </c>
      <c r="B70" s="376"/>
      <c r="C70" s="134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ht="18.75" x14ac:dyDescent="0.3">
      <c r="A71" s="129" t="s">
        <v>467</v>
      </c>
      <c r="B71" s="376"/>
      <c r="C71" s="133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ht="18.75" x14ac:dyDescent="0.3">
      <c r="A72" s="129" t="s">
        <v>468</v>
      </c>
      <c r="B72" s="376"/>
      <c r="C72" s="133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ht="18.75" x14ac:dyDescent="0.3">
      <c r="A73" s="129" t="s">
        <v>469</v>
      </c>
      <c r="B73" s="376"/>
      <c r="C73" s="133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ht="18.75" x14ac:dyDescent="0.3">
      <c r="A74" s="129" t="s">
        <v>470</v>
      </c>
      <c r="B74" s="376"/>
      <c r="C74" s="133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ht="18.75" x14ac:dyDescent="0.3">
      <c r="A75" s="129" t="s">
        <v>471</v>
      </c>
      <c r="B75" s="376"/>
      <c r="C75" s="133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ht="18.75" x14ac:dyDescent="0.3">
      <c r="A76" s="129" t="s">
        <v>472</v>
      </c>
      <c r="B76" s="376"/>
      <c r="C76" s="133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ht="18.75" x14ac:dyDescent="0.3">
      <c r="A77" s="129" t="s">
        <v>473</v>
      </c>
      <c r="B77" s="376"/>
      <c r="C77" s="133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ht="18.75" x14ac:dyDescent="0.3">
      <c r="A78" s="129" t="s">
        <v>474</v>
      </c>
      <c r="B78" s="376"/>
      <c r="C78" s="133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ht="18.75" x14ac:dyDescent="0.3">
      <c r="A79" s="129" t="s">
        <v>475</v>
      </c>
      <c r="B79" s="376"/>
      <c r="C79" s="133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ht="18.75" x14ac:dyDescent="0.3">
      <c r="A80" s="129" t="s">
        <v>476</v>
      </c>
      <c r="B80" s="376"/>
      <c r="C80" s="133" t="s">
        <v>843</v>
      </c>
      <c r="D80" s="12">
        <v>2406</v>
      </c>
      <c r="E80" s="13">
        <v>27</v>
      </c>
      <c r="F80" s="14" t="s">
        <v>147</v>
      </c>
      <c r="G80" s="15">
        <f t="shared" ref="G80:G140" si="3">E80*0.18+E80</f>
        <v>31.86</v>
      </c>
      <c r="H80" s="15">
        <f t="shared" ref="H80:H140" si="4">D80*G80</f>
        <v>76655.16</v>
      </c>
    </row>
    <row r="81" spans="1:8" ht="36.75" x14ac:dyDescent="0.3">
      <c r="A81" s="129" t="s">
        <v>477</v>
      </c>
      <c r="B81" s="376" t="s">
        <v>148</v>
      </c>
      <c r="C81" s="134" t="s">
        <v>844</v>
      </c>
      <c r="D81" s="12">
        <v>319</v>
      </c>
      <c r="E81" s="13">
        <v>67</v>
      </c>
      <c r="F81" s="14" t="s">
        <v>150</v>
      </c>
      <c r="G81" s="15">
        <f t="shared" si="3"/>
        <v>79.06</v>
      </c>
      <c r="H81" s="15">
        <f t="shared" si="4"/>
        <v>25220.14</v>
      </c>
    </row>
    <row r="82" spans="1:8" ht="36.75" x14ac:dyDescent="0.3">
      <c r="A82" s="129" t="s">
        <v>478</v>
      </c>
      <c r="B82" s="376"/>
      <c r="C82" s="134" t="s">
        <v>845</v>
      </c>
      <c r="D82" s="12">
        <v>319</v>
      </c>
      <c r="E82" s="13">
        <v>65</v>
      </c>
      <c r="F82" s="14" t="s">
        <v>150</v>
      </c>
      <c r="G82" s="15">
        <f t="shared" si="3"/>
        <v>76.7</v>
      </c>
      <c r="H82" s="15">
        <f t="shared" si="4"/>
        <v>24467.3</v>
      </c>
    </row>
    <row r="83" spans="1:8" ht="18.75" x14ac:dyDescent="0.3">
      <c r="A83" s="129" t="s">
        <v>479</v>
      </c>
      <c r="B83" s="376"/>
      <c r="C83" s="134" t="s">
        <v>846</v>
      </c>
      <c r="D83" s="12">
        <v>321</v>
      </c>
      <c r="E83" s="13">
        <v>9100</v>
      </c>
      <c r="F83" s="14" t="s">
        <v>153</v>
      </c>
      <c r="G83" s="15">
        <f t="shared" si="3"/>
        <v>10738</v>
      </c>
      <c r="H83" s="15">
        <f t="shared" si="4"/>
        <v>3446898</v>
      </c>
    </row>
    <row r="84" spans="1:8" ht="18.75" x14ac:dyDescent="0.3">
      <c r="A84" s="129" t="s">
        <v>480</v>
      </c>
      <c r="B84" s="376"/>
      <c r="C84" s="134" t="s">
        <v>847</v>
      </c>
      <c r="D84" s="12">
        <v>183</v>
      </c>
      <c r="E84" s="13">
        <v>7000</v>
      </c>
      <c r="F84" s="14" t="s">
        <v>155</v>
      </c>
      <c r="G84" s="15">
        <f t="shared" si="3"/>
        <v>8260</v>
      </c>
      <c r="H84" s="15">
        <f t="shared" si="4"/>
        <v>1511580</v>
      </c>
    </row>
    <row r="85" spans="1:8" ht="18.75" x14ac:dyDescent="0.3">
      <c r="A85" s="129" t="s">
        <v>481</v>
      </c>
      <c r="B85" s="376"/>
      <c r="C85" s="134" t="s">
        <v>848</v>
      </c>
      <c r="D85" s="12">
        <v>293</v>
      </c>
      <c r="E85" s="13">
        <v>80</v>
      </c>
      <c r="F85" s="14" t="s">
        <v>157</v>
      </c>
      <c r="G85" s="15">
        <f t="shared" si="3"/>
        <v>94.4</v>
      </c>
      <c r="H85" s="15">
        <f t="shared" si="4"/>
        <v>27659.200000000001</v>
      </c>
    </row>
    <row r="86" spans="1:8" ht="18.75" x14ac:dyDescent="0.3">
      <c r="A86" s="129" t="s">
        <v>482</v>
      </c>
      <c r="B86" s="376"/>
      <c r="C86" s="134" t="s">
        <v>849</v>
      </c>
      <c r="D86" s="12">
        <v>1571</v>
      </c>
      <c r="E86" s="13">
        <v>39</v>
      </c>
      <c r="F86" s="14" t="s">
        <v>159</v>
      </c>
      <c r="G86" s="15">
        <f t="shared" si="3"/>
        <v>46.019999999999996</v>
      </c>
      <c r="H86" s="15">
        <f t="shared" si="4"/>
        <v>72297.42</v>
      </c>
    </row>
    <row r="87" spans="1:8" ht="18.75" x14ac:dyDescent="0.3">
      <c r="A87" s="129" t="s">
        <v>483</v>
      </c>
      <c r="B87" s="376"/>
      <c r="C87" s="134" t="s">
        <v>850</v>
      </c>
      <c r="D87" s="12">
        <v>357</v>
      </c>
      <c r="E87" s="13">
        <v>69</v>
      </c>
      <c r="F87" s="14" t="s">
        <v>163</v>
      </c>
      <c r="G87" s="15">
        <f t="shared" si="3"/>
        <v>81.42</v>
      </c>
      <c r="H87" s="15">
        <f t="shared" si="4"/>
        <v>29066.940000000002</v>
      </c>
    </row>
    <row r="88" spans="1:8" ht="18.75" x14ac:dyDescent="0.3">
      <c r="A88" s="129" t="s">
        <v>484</v>
      </c>
      <c r="B88" s="376"/>
      <c r="C88" s="133" t="s">
        <v>851</v>
      </c>
      <c r="D88" s="12">
        <v>3370</v>
      </c>
      <c r="E88" s="13">
        <v>12</v>
      </c>
      <c r="F88" s="14" t="s">
        <v>165</v>
      </c>
      <c r="G88" s="15">
        <f t="shared" si="3"/>
        <v>14.16</v>
      </c>
      <c r="H88" s="15">
        <f t="shared" si="4"/>
        <v>47719.199999999997</v>
      </c>
    </row>
    <row r="89" spans="1:8" ht="18.75" x14ac:dyDescent="0.3">
      <c r="A89" s="129" t="s">
        <v>485</v>
      </c>
      <c r="B89" s="376"/>
      <c r="C89" s="134" t="s">
        <v>852</v>
      </c>
      <c r="D89" s="12">
        <v>5410</v>
      </c>
      <c r="E89" s="13">
        <v>110</v>
      </c>
      <c r="F89" s="14" t="s">
        <v>169</v>
      </c>
      <c r="G89" s="15">
        <f t="shared" si="3"/>
        <v>129.80000000000001</v>
      </c>
      <c r="H89" s="15">
        <f t="shared" si="4"/>
        <v>702218.00000000012</v>
      </c>
    </row>
    <row r="90" spans="1:8" ht="18.75" x14ac:dyDescent="0.3">
      <c r="A90" s="129" t="s">
        <v>486</v>
      </c>
      <c r="B90" s="376"/>
      <c r="C90" s="134" t="s">
        <v>853</v>
      </c>
      <c r="D90" s="12">
        <v>47486</v>
      </c>
      <c r="E90" s="13">
        <v>3</v>
      </c>
      <c r="F90" s="14" t="s">
        <v>171</v>
      </c>
      <c r="G90" s="15">
        <f t="shared" si="3"/>
        <v>3.54</v>
      </c>
      <c r="H90" s="15">
        <f t="shared" si="4"/>
        <v>168100.44</v>
      </c>
    </row>
    <row r="91" spans="1:8" ht="18.75" x14ac:dyDescent="0.3">
      <c r="A91" s="129" t="s">
        <v>487</v>
      </c>
      <c r="B91" s="376"/>
      <c r="C91" s="133" t="s">
        <v>854</v>
      </c>
      <c r="D91" s="12">
        <v>46011</v>
      </c>
      <c r="E91" s="13">
        <v>4</v>
      </c>
      <c r="F91" s="14" t="s">
        <v>173</v>
      </c>
      <c r="G91" s="15">
        <f t="shared" si="3"/>
        <v>4.72</v>
      </c>
      <c r="H91" s="15">
        <f t="shared" si="4"/>
        <v>217171.91999999998</v>
      </c>
    </row>
    <row r="92" spans="1:8" ht="18.75" x14ac:dyDescent="0.3">
      <c r="A92" s="129" t="s">
        <v>488</v>
      </c>
      <c r="B92" s="376"/>
      <c r="C92" s="133" t="s">
        <v>855</v>
      </c>
      <c r="D92" s="12">
        <v>1102</v>
      </c>
      <c r="E92" s="13">
        <v>198</v>
      </c>
      <c r="F92" s="14" t="s">
        <v>175</v>
      </c>
      <c r="G92" s="15">
        <f t="shared" si="3"/>
        <v>233.64</v>
      </c>
      <c r="H92" s="15">
        <f t="shared" si="4"/>
        <v>257471.28</v>
      </c>
    </row>
    <row r="93" spans="1:8" ht="18.75" x14ac:dyDescent="0.3">
      <c r="A93" s="129" t="s">
        <v>489</v>
      </c>
      <c r="B93" s="376"/>
      <c r="C93" s="133" t="s">
        <v>856</v>
      </c>
      <c r="D93" s="12">
        <v>446</v>
      </c>
      <c r="E93" s="13">
        <v>101</v>
      </c>
      <c r="F93" s="14" t="s">
        <v>177</v>
      </c>
      <c r="G93" s="15">
        <f t="shared" si="3"/>
        <v>119.18</v>
      </c>
      <c r="H93" s="15">
        <f t="shared" si="4"/>
        <v>53154.280000000006</v>
      </c>
    </row>
    <row r="94" spans="1:8" ht="18.75" x14ac:dyDescent="0.3">
      <c r="A94" s="129" t="s">
        <v>490</v>
      </c>
      <c r="B94" s="376"/>
      <c r="C94" s="133" t="s">
        <v>857</v>
      </c>
      <c r="D94" s="12">
        <v>399</v>
      </c>
      <c r="E94" s="13">
        <v>314</v>
      </c>
      <c r="F94" s="14" t="s">
        <v>179</v>
      </c>
      <c r="G94" s="15">
        <f t="shared" si="3"/>
        <v>370.52</v>
      </c>
      <c r="H94" s="15">
        <f t="shared" si="4"/>
        <v>147837.47999999998</v>
      </c>
    </row>
    <row r="95" spans="1:8" ht="18.75" x14ac:dyDescent="0.3">
      <c r="A95" s="129" t="s">
        <v>491</v>
      </c>
      <c r="B95" s="376"/>
      <c r="C95" s="133" t="s">
        <v>858</v>
      </c>
      <c r="D95" s="12">
        <v>689</v>
      </c>
      <c r="E95" s="13">
        <v>56</v>
      </c>
      <c r="F95" s="14" t="s">
        <v>181</v>
      </c>
      <c r="G95" s="15">
        <f t="shared" si="3"/>
        <v>66.08</v>
      </c>
      <c r="H95" s="15">
        <f t="shared" si="4"/>
        <v>45529.119999999995</v>
      </c>
    </row>
    <row r="96" spans="1:8" ht="18.75" x14ac:dyDescent="0.3">
      <c r="A96" s="129" t="s">
        <v>492</v>
      </c>
      <c r="B96" s="376"/>
      <c r="C96" s="133" t="s">
        <v>859</v>
      </c>
      <c r="D96" s="12">
        <v>1072</v>
      </c>
      <c r="E96" s="13">
        <v>69</v>
      </c>
      <c r="F96" s="14" t="s">
        <v>183</v>
      </c>
      <c r="G96" s="15">
        <f t="shared" si="3"/>
        <v>81.42</v>
      </c>
      <c r="H96" s="15">
        <f t="shared" si="4"/>
        <v>87282.240000000005</v>
      </c>
    </row>
    <row r="97" spans="1:8" ht="18.75" x14ac:dyDescent="0.3">
      <c r="A97" s="129" t="s">
        <v>493</v>
      </c>
      <c r="B97" s="376"/>
      <c r="C97" s="133" t="s">
        <v>860</v>
      </c>
      <c r="D97" s="12">
        <v>2211</v>
      </c>
      <c r="E97" s="13">
        <v>27</v>
      </c>
      <c r="F97" s="14" t="s">
        <v>185</v>
      </c>
      <c r="G97" s="15">
        <f t="shared" si="3"/>
        <v>31.86</v>
      </c>
      <c r="H97" s="15">
        <f t="shared" si="4"/>
        <v>70442.459999999992</v>
      </c>
    </row>
    <row r="98" spans="1:8" ht="18.75" x14ac:dyDescent="0.3">
      <c r="A98" s="129" t="s">
        <v>494</v>
      </c>
      <c r="B98" s="376" t="s">
        <v>186</v>
      </c>
      <c r="C98" s="133" t="s">
        <v>861</v>
      </c>
      <c r="D98" s="12">
        <v>324</v>
      </c>
      <c r="E98" s="13">
        <v>27</v>
      </c>
      <c r="F98" s="14" t="s">
        <v>188</v>
      </c>
      <c r="G98" s="15">
        <f t="shared" si="3"/>
        <v>31.86</v>
      </c>
      <c r="H98" s="15">
        <f t="shared" si="4"/>
        <v>10322.64</v>
      </c>
    </row>
    <row r="99" spans="1:8" ht="18.75" x14ac:dyDescent="0.3">
      <c r="A99" s="129" t="s">
        <v>495</v>
      </c>
      <c r="B99" s="376"/>
      <c r="C99" s="133" t="s">
        <v>862</v>
      </c>
      <c r="D99" s="12">
        <v>57</v>
      </c>
      <c r="E99" s="13">
        <v>101</v>
      </c>
      <c r="F99" s="14" t="s">
        <v>190</v>
      </c>
      <c r="G99" s="15">
        <f t="shared" si="3"/>
        <v>119.18</v>
      </c>
      <c r="H99" s="15">
        <f t="shared" si="4"/>
        <v>6793.26</v>
      </c>
    </row>
    <row r="100" spans="1:8" ht="18.75" x14ac:dyDescent="0.3">
      <c r="A100" s="129" t="s">
        <v>496</v>
      </c>
      <c r="B100" s="376"/>
      <c r="C100" s="133" t="s">
        <v>863</v>
      </c>
      <c r="D100" s="12">
        <v>314</v>
      </c>
      <c r="E100" s="13">
        <v>69</v>
      </c>
      <c r="F100" s="14" t="s">
        <v>192</v>
      </c>
      <c r="G100" s="15">
        <f t="shared" si="3"/>
        <v>81.42</v>
      </c>
      <c r="H100" s="15">
        <f t="shared" si="4"/>
        <v>25565.88</v>
      </c>
    </row>
    <row r="101" spans="1:8" ht="18.75" x14ac:dyDescent="0.3">
      <c r="A101" s="129" t="s">
        <v>497</v>
      </c>
      <c r="B101" s="376"/>
      <c r="C101" s="133" t="s">
        <v>864</v>
      </c>
      <c r="D101" s="12">
        <v>2272</v>
      </c>
      <c r="E101" s="13">
        <v>12</v>
      </c>
      <c r="F101" s="14" t="s">
        <v>194</v>
      </c>
      <c r="G101" s="15">
        <f t="shared" si="3"/>
        <v>14.16</v>
      </c>
      <c r="H101" s="15">
        <f t="shared" si="4"/>
        <v>32171.52</v>
      </c>
    </row>
    <row r="102" spans="1:8" ht="18.75" x14ac:dyDescent="0.3">
      <c r="A102" s="129" t="s">
        <v>498</v>
      </c>
      <c r="B102" s="376"/>
      <c r="C102" s="133" t="s">
        <v>865</v>
      </c>
      <c r="D102" s="12">
        <v>2605</v>
      </c>
      <c r="E102" s="13">
        <v>28</v>
      </c>
      <c r="F102" s="14" t="s">
        <v>196</v>
      </c>
      <c r="G102" s="15">
        <f t="shared" si="3"/>
        <v>33.04</v>
      </c>
      <c r="H102" s="15">
        <f t="shared" si="4"/>
        <v>86069.2</v>
      </c>
    </row>
    <row r="103" spans="1:8" ht="18.75" x14ac:dyDescent="0.3">
      <c r="A103" s="129" t="s">
        <v>499</v>
      </c>
      <c r="B103" s="376"/>
      <c r="C103" s="134" t="s">
        <v>866</v>
      </c>
      <c r="D103" s="12">
        <v>23034</v>
      </c>
      <c r="E103" s="13">
        <v>3</v>
      </c>
      <c r="F103" s="14" t="s">
        <v>198</v>
      </c>
      <c r="G103" s="15">
        <f t="shared" si="3"/>
        <v>3.54</v>
      </c>
      <c r="H103" s="15">
        <f t="shared" si="4"/>
        <v>81540.36</v>
      </c>
    </row>
    <row r="104" spans="1:8" ht="18.75" x14ac:dyDescent="0.3">
      <c r="A104" s="129" t="s">
        <v>500</v>
      </c>
      <c r="B104" s="376"/>
      <c r="C104" s="133" t="s">
        <v>867</v>
      </c>
      <c r="D104" s="12">
        <v>8974</v>
      </c>
      <c r="E104" s="13">
        <v>4</v>
      </c>
      <c r="F104" s="14" t="s">
        <v>200</v>
      </c>
      <c r="G104" s="15">
        <f t="shared" si="3"/>
        <v>4.72</v>
      </c>
      <c r="H104" s="15">
        <f t="shared" si="4"/>
        <v>42357.279999999999</v>
      </c>
    </row>
    <row r="105" spans="1:8" ht="18.75" x14ac:dyDescent="0.3">
      <c r="A105" s="129" t="s">
        <v>501</v>
      </c>
      <c r="B105" s="376"/>
      <c r="C105" s="133" t="s">
        <v>868</v>
      </c>
      <c r="D105" s="12">
        <v>136</v>
      </c>
      <c r="E105" s="13">
        <v>198</v>
      </c>
      <c r="F105" s="14" t="s">
        <v>202</v>
      </c>
      <c r="G105" s="15">
        <f t="shared" si="3"/>
        <v>233.64</v>
      </c>
      <c r="H105" s="15">
        <f t="shared" si="4"/>
        <v>31775.039999999997</v>
      </c>
    </row>
    <row r="106" spans="1:8" ht="18.75" x14ac:dyDescent="0.3">
      <c r="A106" s="129" t="s">
        <v>502</v>
      </c>
      <c r="B106" s="376"/>
      <c r="C106" s="134" t="s">
        <v>869</v>
      </c>
      <c r="D106" s="12">
        <v>8875</v>
      </c>
      <c r="E106" s="13">
        <v>45</v>
      </c>
      <c r="F106" s="14" t="s">
        <v>204</v>
      </c>
      <c r="G106" s="15">
        <f t="shared" si="3"/>
        <v>53.1</v>
      </c>
      <c r="H106" s="15">
        <f t="shared" si="4"/>
        <v>471262.5</v>
      </c>
    </row>
    <row r="107" spans="1:8" ht="18.75" x14ac:dyDescent="0.3">
      <c r="A107" s="129" t="s">
        <v>503</v>
      </c>
      <c r="B107" s="391"/>
      <c r="C107" s="135" t="s">
        <v>870</v>
      </c>
      <c r="D107" s="40">
        <v>220</v>
      </c>
      <c r="E107" s="41">
        <v>34.200000000000003</v>
      </c>
      <c r="F107" s="42" t="s">
        <v>207</v>
      </c>
      <c r="G107" s="43">
        <f t="shared" si="3"/>
        <v>40.356000000000002</v>
      </c>
      <c r="H107" s="43">
        <f t="shared" si="4"/>
        <v>8878.32</v>
      </c>
    </row>
    <row r="108" spans="1:8" ht="18.75" x14ac:dyDescent="0.3">
      <c r="A108" s="129" t="s">
        <v>504</v>
      </c>
      <c r="B108" s="391"/>
      <c r="C108" s="135" t="s">
        <v>871</v>
      </c>
      <c r="D108" s="40">
        <v>100</v>
      </c>
      <c r="E108" s="41">
        <v>23.54</v>
      </c>
      <c r="F108" s="42" t="s">
        <v>207</v>
      </c>
      <c r="G108" s="43">
        <f t="shared" si="3"/>
        <v>27.777200000000001</v>
      </c>
      <c r="H108" s="43">
        <f t="shared" si="4"/>
        <v>2777.7200000000003</v>
      </c>
    </row>
    <row r="109" spans="1:8" ht="18.75" x14ac:dyDescent="0.3">
      <c r="A109" s="129" t="s">
        <v>505</v>
      </c>
      <c r="B109" s="142"/>
      <c r="C109" s="133" t="s">
        <v>875</v>
      </c>
      <c r="D109" s="12">
        <v>54900</v>
      </c>
      <c r="E109" s="13">
        <v>260</v>
      </c>
      <c r="F109" s="14" t="s">
        <v>219</v>
      </c>
      <c r="G109" s="15">
        <f t="shared" si="3"/>
        <v>306.8</v>
      </c>
      <c r="H109" s="15">
        <f t="shared" si="4"/>
        <v>16843320</v>
      </c>
    </row>
    <row r="110" spans="1:8" ht="18.75" x14ac:dyDescent="0.3">
      <c r="A110" s="129" t="s">
        <v>506</v>
      </c>
      <c r="B110" s="142"/>
      <c r="C110" s="133" t="s">
        <v>876</v>
      </c>
      <c r="D110" s="12">
        <v>23938</v>
      </c>
      <c r="E110" s="13">
        <v>260</v>
      </c>
      <c r="F110" s="14" t="s">
        <v>221</v>
      </c>
      <c r="G110" s="15">
        <f t="shared" si="3"/>
        <v>306.8</v>
      </c>
      <c r="H110" s="15">
        <f t="shared" si="4"/>
        <v>7344178.4000000004</v>
      </c>
    </row>
    <row r="111" spans="1:8" ht="18.75" x14ac:dyDescent="0.3">
      <c r="A111" s="129" t="s">
        <v>507</v>
      </c>
      <c r="B111" s="142"/>
      <c r="C111" s="133" t="s">
        <v>877</v>
      </c>
      <c r="D111" s="12">
        <v>2000</v>
      </c>
      <c r="E111" s="13">
        <v>350</v>
      </c>
      <c r="F111" s="14" t="s">
        <v>223</v>
      </c>
      <c r="G111" s="15">
        <f t="shared" si="3"/>
        <v>413</v>
      </c>
      <c r="H111" s="15">
        <f t="shared" si="4"/>
        <v>826000</v>
      </c>
    </row>
    <row r="112" spans="1:8" ht="18.75" x14ac:dyDescent="0.3">
      <c r="A112" s="129" t="s">
        <v>508</v>
      </c>
      <c r="B112" s="142"/>
      <c r="C112" s="133" t="s">
        <v>878</v>
      </c>
      <c r="D112" s="12">
        <v>1000</v>
      </c>
      <c r="E112" s="13">
        <v>11600</v>
      </c>
      <c r="F112" s="14" t="s">
        <v>225</v>
      </c>
      <c r="G112" s="15">
        <f t="shared" si="3"/>
        <v>13688</v>
      </c>
      <c r="H112" s="15">
        <f t="shared" si="4"/>
        <v>13688000</v>
      </c>
    </row>
    <row r="113" spans="1:8" ht="18.75" x14ac:dyDescent="0.3">
      <c r="A113" s="129" t="s">
        <v>509</v>
      </c>
      <c r="B113" s="142"/>
      <c r="C113" s="133" t="s">
        <v>879</v>
      </c>
      <c r="D113" s="12">
        <v>20</v>
      </c>
      <c r="E113" s="13">
        <v>12000</v>
      </c>
      <c r="F113" s="14" t="s">
        <v>227</v>
      </c>
      <c r="G113" s="15">
        <f t="shared" si="3"/>
        <v>14160</v>
      </c>
      <c r="H113" s="15">
        <f t="shared" si="4"/>
        <v>283200</v>
      </c>
    </row>
    <row r="114" spans="1:8" ht="18.75" x14ac:dyDescent="0.3">
      <c r="A114" s="129" t="s">
        <v>510</v>
      </c>
      <c r="B114" s="142"/>
      <c r="C114" s="133" t="s">
        <v>711</v>
      </c>
      <c r="D114" s="12">
        <v>42</v>
      </c>
      <c r="E114" s="13">
        <v>3100</v>
      </c>
      <c r="F114" s="14" t="s">
        <v>229</v>
      </c>
      <c r="G114" s="15">
        <f t="shared" si="3"/>
        <v>3658</v>
      </c>
      <c r="H114" s="15">
        <f t="shared" si="4"/>
        <v>153636</v>
      </c>
    </row>
    <row r="115" spans="1:8" ht="18.75" x14ac:dyDescent="0.3">
      <c r="A115" s="129" t="s">
        <v>511</v>
      </c>
      <c r="B115" s="142"/>
      <c r="C115" s="133" t="s">
        <v>712</v>
      </c>
      <c r="D115" s="12">
        <v>120</v>
      </c>
      <c r="E115" s="13">
        <v>2500</v>
      </c>
      <c r="F115" s="14" t="s">
        <v>231</v>
      </c>
      <c r="G115" s="15">
        <f t="shared" si="3"/>
        <v>2950</v>
      </c>
      <c r="H115" s="15">
        <f t="shared" si="4"/>
        <v>354000</v>
      </c>
    </row>
    <row r="116" spans="1:8" ht="18.75" x14ac:dyDescent="0.3">
      <c r="A116" s="129" t="s">
        <v>512</v>
      </c>
      <c r="B116" s="142"/>
      <c r="C116" s="133" t="s">
        <v>880</v>
      </c>
      <c r="D116" s="12">
        <v>280</v>
      </c>
      <c r="E116" s="13">
        <v>600</v>
      </c>
      <c r="F116" s="14" t="s">
        <v>233</v>
      </c>
      <c r="G116" s="15">
        <f t="shared" si="3"/>
        <v>708</v>
      </c>
      <c r="H116" s="15">
        <f t="shared" si="4"/>
        <v>198240</v>
      </c>
    </row>
    <row r="117" spans="1:8" ht="18.75" x14ac:dyDescent="0.3">
      <c r="A117" s="129" t="s">
        <v>513</v>
      </c>
      <c r="B117" s="142"/>
      <c r="C117" s="133" t="s">
        <v>881</v>
      </c>
      <c r="D117" s="12">
        <v>58</v>
      </c>
      <c r="E117" s="13">
        <v>4100</v>
      </c>
      <c r="F117" s="14" t="s">
        <v>235</v>
      </c>
      <c r="G117" s="15">
        <f t="shared" si="3"/>
        <v>4838</v>
      </c>
      <c r="H117" s="15">
        <f t="shared" si="4"/>
        <v>280604</v>
      </c>
    </row>
    <row r="118" spans="1:8" ht="18.75" x14ac:dyDescent="0.3">
      <c r="A118" s="129" t="s">
        <v>514</v>
      </c>
      <c r="B118" s="142"/>
      <c r="C118" s="133" t="s">
        <v>882</v>
      </c>
      <c r="D118" s="12">
        <v>261</v>
      </c>
      <c r="E118" s="13">
        <v>360</v>
      </c>
      <c r="F118" s="14" t="s">
        <v>237</v>
      </c>
      <c r="G118" s="15">
        <f t="shared" si="3"/>
        <v>424.8</v>
      </c>
      <c r="H118" s="15">
        <f t="shared" si="4"/>
        <v>110872.8</v>
      </c>
    </row>
    <row r="119" spans="1:8" ht="18.75" x14ac:dyDescent="0.3">
      <c r="A119" s="129" t="s">
        <v>515</v>
      </c>
      <c r="B119" s="142"/>
      <c r="C119" s="133" t="s">
        <v>883</v>
      </c>
      <c r="D119" s="12">
        <v>76573</v>
      </c>
      <c r="E119" s="13">
        <v>70</v>
      </c>
      <c r="F119" s="14" t="s">
        <v>239</v>
      </c>
      <c r="G119" s="15">
        <f t="shared" si="3"/>
        <v>82.6</v>
      </c>
      <c r="H119" s="15">
        <f t="shared" si="4"/>
        <v>6324929.7999999998</v>
      </c>
    </row>
    <row r="120" spans="1:8" ht="18.75" x14ac:dyDescent="0.3">
      <c r="A120" s="129" t="s">
        <v>516</v>
      </c>
      <c r="B120" s="142"/>
      <c r="C120" s="133" t="s">
        <v>884</v>
      </c>
      <c r="D120" s="12">
        <v>106323</v>
      </c>
      <c r="E120" s="13">
        <v>200</v>
      </c>
      <c r="F120" s="14" t="s">
        <v>241</v>
      </c>
      <c r="G120" s="15">
        <f t="shared" si="3"/>
        <v>236</v>
      </c>
      <c r="H120" s="15">
        <f t="shared" si="4"/>
        <v>25092228</v>
      </c>
    </row>
    <row r="121" spans="1:8" ht="18.75" x14ac:dyDescent="0.3">
      <c r="A121" s="129" t="s">
        <v>517</v>
      </c>
      <c r="B121" s="142"/>
      <c r="C121" s="136" t="s">
        <v>885</v>
      </c>
      <c r="D121" s="12">
        <v>68</v>
      </c>
      <c r="E121" s="13">
        <v>9300</v>
      </c>
      <c r="F121" s="14" t="s">
        <v>243</v>
      </c>
      <c r="G121" s="15">
        <f t="shared" si="3"/>
        <v>10974</v>
      </c>
      <c r="H121" s="15">
        <f t="shared" si="4"/>
        <v>746232</v>
      </c>
    </row>
    <row r="122" spans="1:8" ht="18.75" x14ac:dyDescent="0.3">
      <c r="A122" s="129" t="s">
        <v>518</v>
      </c>
      <c r="B122" s="142"/>
      <c r="C122" s="133" t="s">
        <v>886</v>
      </c>
      <c r="D122" s="12">
        <v>7900</v>
      </c>
      <c r="E122" s="13">
        <v>323</v>
      </c>
      <c r="F122" s="14" t="s">
        <v>245</v>
      </c>
      <c r="G122" s="15">
        <f t="shared" si="3"/>
        <v>381.14</v>
      </c>
      <c r="H122" s="15">
        <f t="shared" si="4"/>
        <v>3011006</v>
      </c>
    </row>
    <row r="123" spans="1:8" ht="18.75" x14ac:dyDescent="0.3">
      <c r="A123" s="129" t="s">
        <v>519</v>
      </c>
      <c r="B123" s="142"/>
      <c r="C123" s="133" t="s">
        <v>887</v>
      </c>
      <c r="D123" s="12">
        <v>400</v>
      </c>
      <c r="E123" s="13">
        <v>324</v>
      </c>
      <c r="F123" s="14" t="s">
        <v>247</v>
      </c>
      <c r="G123" s="15">
        <f t="shared" si="3"/>
        <v>382.32</v>
      </c>
      <c r="H123" s="15">
        <f t="shared" si="4"/>
        <v>152928</v>
      </c>
    </row>
    <row r="124" spans="1:8" ht="18.75" x14ac:dyDescent="0.3">
      <c r="A124" s="129" t="s">
        <v>520</v>
      </c>
      <c r="B124" s="142"/>
      <c r="C124" s="133" t="s">
        <v>888</v>
      </c>
      <c r="D124" s="12">
        <v>1000</v>
      </c>
      <c r="E124" s="13">
        <v>4290</v>
      </c>
      <c r="F124" s="14" t="s">
        <v>249</v>
      </c>
      <c r="G124" s="15">
        <f t="shared" si="3"/>
        <v>5062.2</v>
      </c>
      <c r="H124" s="15">
        <f t="shared" si="4"/>
        <v>5062200</v>
      </c>
    </row>
    <row r="125" spans="1:8" ht="18.75" x14ac:dyDescent="0.3">
      <c r="A125" s="129" t="s">
        <v>521</v>
      </c>
      <c r="B125" s="142"/>
      <c r="C125" s="133" t="s">
        <v>889</v>
      </c>
      <c r="D125" s="12">
        <v>1100</v>
      </c>
      <c r="E125" s="13">
        <v>700</v>
      </c>
      <c r="F125" s="14" t="s">
        <v>253</v>
      </c>
      <c r="G125" s="15">
        <f t="shared" si="3"/>
        <v>826</v>
      </c>
      <c r="H125" s="15">
        <f t="shared" si="4"/>
        <v>908600</v>
      </c>
    </row>
    <row r="126" spans="1:8" ht="18.75" x14ac:dyDescent="0.3">
      <c r="A126" s="129" t="s">
        <v>522</v>
      </c>
      <c r="B126" s="142"/>
      <c r="C126" s="144" t="s">
        <v>890</v>
      </c>
      <c r="D126" s="145">
        <v>315</v>
      </c>
      <c r="E126" s="13">
        <v>235</v>
      </c>
      <c r="F126" s="14" t="s">
        <v>255</v>
      </c>
      <c r="G126" s="15">
        <f t="shared" si="3"/>
        <v>277.3</v>
      </c>
      <c r="H126" s="15">
        <f t="shared" si="4"/>
        <v>87349.5</v>
      </c>
    </row>
    <row r="127" spans="1:8" ht="18.75" x14ac:dyDescent="0.3">
      <c r="A127" s="129" t="s">
        <v>523</v>
      </c>
      <c r="B127" s="142"/>
      <c r="C127" s="133" t="s">
        <v>891</v>
      </c>
      <c r="D127" s="12">
        <v>355</v>
      </c>
      <c r="E127" s="13">
        <v>300</v>
      </c>
      <c r="F127" s="14" t="s">
        <v>257</v>
      </c>
      <c r="G127" s="15">
        <f t="shared" si="3"/>
        <v>354</v>
      </c>
      <c r="H127" s="15">
        <f t="shared" si="4"/>
        <v>125670</v>
      </c>
    </row>
    <row r="128" spans="1:8" ht="18.75" x14ac:dyDescent="0.3">
      <c r="A128" s="129" t="s">
        <v>524</v>
      </c>
      <c r="B128" s="142"/>
      <c r="C128" s="133" t="s">
        <v>892</v>
      </c>
      <c r="D128" s="12">
        <v>124</v>
      </c>
      <c r="E128" s="13">
        <v>4000</v>
      </c>
      <c r="F128" s="14" t="s">
        <v>259</v>
      </c>
      <c r="G128" s="15">
        <f t="shared" si="3"/>
        <v>4720</v>
      </c>
      <c r="H128" s="15">
        <f t="shared" si="4"/>
        <v>585280</v>
      </c>
    </row>
    <row r="129" spans="1:8" ht="18.75" x14ac:dyDescent="0.3">
      <c r="A129" s="129" t="s">
        <v>525</v>
      </c>
      <c r="B129" s="142"/>
      <c r="C129" s="133" t="s">
        <v>893</v>
      </c>
      <c r="D129" s="12">
        <v>37</v>
      </c>
      <c r="E129" s="13">
        <v>4000</v>
      </c>
      <c r="F129" s="14" t="s">
        <v>261</v>
      </c>
      <c r="G129" s="15">
        <f t="shared" si="3"/>
        <v>4720</v>
      </c>
      <c r="H129" s="15">
        <f t="shared" si="4"/>
        <v>174640</v>
      </c>
    </row>
    <row r="130" spans="1:8" ht="18.75" x14ac:dyDescent="0.3">
      <c r="A130" s="129" t="s">
        <v>526</v>
      </c>
      <c r="B130" s="142"/>
      <c r="C130" s="133" t="s">
        <v>892</v>
      </c>
      <c r="D130" s="12">
        <v>60</v>
      </c>
      <c r="E130" s="13">
        <v>1200</v>
      </c>
      <c r="F130" s="14" t="s">
        <v>262</v>
      </c>
      <c r="G130" s="15">
        <f t="shared" si="3"/>
        <v>1416</v>
      </c>
      <c r="H130" s="15">
        <f t="shared" si="4"/>
        <v>84960</v>
      </c>
    </row>
    <row r="131" spans="1:8" ht="18.75" x14ac:dyDescent="0.3">
      <c r="A131" s="129" t="s">
        <v>527</v>
      </c>
      <c r="B131" s="142"/>
      <c r="C131" s="133" t="s">
        <v>894</v>
      </c>
      <c r="D131" s="12">
        <v>12</v>
      </c>
      <c r="E131" s="13">
        <v>40653</v>
      </c>
      <c r="F131" s="14" t="s">
        <v>264</v>
      </c>
      <c r="G131" s="15">
        <f t="shared" si="3"/>
        <v>47970.54</v>
      </c>
      <c r="H131" s="15">
        <f t="shared" si="4"/>
        <v>575646.48</v>
      </c>
    </row>
    <row r="132" spans="1:8" ht="18.75" x14ac:dyDescent="0.3">
      <c r="A132" s="129" t="s">
        <v>528</v>
      </c>
      <c r="B132" s="142"/>
      <c r="C132" s="133" t="s">
        <v>728</v>
      </c>
      <c r="D132" s="12">
        <v>2</v>
      </c>
      <c r="E132" s="13">
        <v>3650</v>
      </c>
      <c r="F132" s="14" t="s">
        <v>86</v>
      </c>
      <c r="G132" s="15">
        <f t="shared" si="3"/>
        <v>4307</v>
      </c>
      <c r="H132" s="15">
        <f t="shared" si="4"/>
        <v>8614</v>
      </c>
    </row>
    <row r="133" spans="1:8" ht="18.75" x14ac:dyDescent="0.3">
      <c r="A133" s="129" t="s">
        <v>529</v>
      </c>
      <c r="B133" s="142"/>
      <c r="C133" s="133" t="s">
        <v>895</v>
      </c>
      <c r="D133" s="12">
        <v>1800</v>
      </c>
      <c r="E133" s="13">
        <v>947.56</v>
      </c>
      <c r="F133" s="14" t="s">
        <v>267</v>
      </c>
      <c r="G133" s="15">
        <f t="shared" si="3"/>
        <v>1118.1207999999999</v>
      </c>
      <c r="H133" s="15">
        <f t="shared" si="4"/>
        <v>2012617.44</v>
      </c>
    </row>
    <row r="134" spans="1:8" ht="18.75" x14ac:dyDescent="0.3">
      <c r="A134" s="129" t="s">
        <v>530</v>
      </c>
      <c r="B134" s="142"/>
      <c r="C134" s="133" t="s">
        <v>896</v>
      </c>
      <c r="D134" s="12">
        <v>500</v>
      </c>
      <c r="E134" s="13">
        <v>47</v>
      </c>
      <c r="F134" s="14" t="s">
        <v>269</v>
      </c>
      <c r="G134" s="15">
        <f t="shared" si="3"/>
        <v>55.46</v>
      </c>
      <c r="H134" s="15">
        <f t="shared" si="4"/>
        <v>27730</v>
      </c>
    </row>
    <row r="135" spans="1:8" ht="18.75" x14ac:dyDescent="0.3">
      <c r="A135" s="129" t="s">
        <v>531</v>
      </c>
      <c r="B135" s="142"/>
      <c r="C135" s="133" t="s">
        <v>897</v>
      </c>
      <c r="D135" s="12">
        <v>32</v>
      </c>
      <c r="E135" s="13">
        <v>1200</v>
      </c>
      <c r="F135" s="14" t="s">
        <v>271</v>
      </c>
      <c r="G135" s="15">
        <f t="shared" si="3"/>
        <v>1416</v>
      </c>
      <c r="H135" s="15">
        <f t="shared" si="4"/>
        <v>45312</v>
      </c>
    </row>
    <row r="136" spans="1:8" ht="18.75" x14ac:dyDescent="0.3">
      <c r="A136" s="129" t="s">
        <v>532</v>
      </c>
      <c r="B136" s="138"/>
      <c r="C136" s="135" t="s">
        <v>898</v>
      </c>
      <c r="D136" s="40">
        <v>5</v>
      </c>
      <c r="E136" s="13">
        <v>2100</v>
      </c>
      <c r="F136" s="14" t="s">
        <v>273</v>
      </c>
      <c r="G136" s="15">
        <f t="shared" si="3"/>
        <v>2478</v>
      </c>
      <c r="H136" s="15">
        <f t="shared" si="4"/>
        <v>12390</v>
      </c>
    </row>
    <row r="137" spans="1:8" ht="18.75" x14ac:dyDescent="0.3">
      <c r="A137" s="129" t="s">
        <v>533</v>
      </c>
      <c r="B137" s="142"/>
      <c r="C137" s="133" t="s">
        <v>733</v>
      </c>
      <c r="D137" s="12">
        <v>1</v>
      </c>
      <c r="E137" s="13">
        <v>7800</v>
      </c>
      <c r="F137" s="14" t="s">
        <v>74</v>
      </c>
      <c r="G137" s="15">
        <f t="shared" si="3"/>
        <v>9204</v>
      </c>
      <c r="H137" s="15">
        <f t="shared" si="4"/>
        <v>9204</v>
      </c>
    </row>
    <row r="138" spans="1:8" ht="18.75" x14ac:dyDescent="0.3">
      <c r="A138" s="129" t="s">
        <v>534</v>
      </c>
      <c r="B138" s="142"/>
      <c r="C138" s="133" t="s">
        <v>899</v>
      </c>
      <c r="D138" s="12">
        <v>14</v>
      </c>
      <c r="E138" s="13">
        <v>8100</v>
      </c>
      <c r="F138" s="14" t="s">
        <v>104</v>
      </c>
      <c r="G138" s="15">
        <f t="shared" si="3"/>
        <v>9558</v>
      </c>
      <c r="H138" s="15">
        <f t="shared" si="4"/>
        <v>133812</v>
      </c>
    </row>
    <row r="139" spans="1:8" ht="18.75" x14ac:dyDescent="0.3">
      <c r="A139" s="129" t="s">
        <v>535</v>
      </c>
      <c r="B139" s="142"/>
      <c r="C139" s="133" t="s">
        <v>900</v>
      </c>
      <c r="D139" s="12">
        <v>7</v>
      </c>
      <c r="E139" s="13">
        <v>4145</v>
      </c>
      <c r="F139" s="14" t="s">
        <v>277</v>
      </c>
      <c r="G139" s="15">
        <f t="shared" si="3"/>
        <v>4891.1000000000004</v>
      </c>
      <c r="H139" s="15">
        <f t="shared" si="4"/>
        <v>34237.700000000004</v>
      </c>
    </row>
    <row r="140" spans="1:8" ht="18.75" x14ac:dyDescent="0.3">
      <c r="A140" s="129" t="s">
        <v>536</v>
      </c>
      <c r="B140" s="142"/>
      <c r="C140" s="133" t="s">
        <v>901</v>
      </c>
      <c r="D140" s="12">
        <v>26</v>
      </c>
      <c r="E140" s="13">
        <v>16800</v>
      </c>
      <c r="F140" s="14" t="s">
        <v>279</v>
      </c>
      <c r="G140" s="15">
        <f t="shared" si="3"/>
        <v>19824</v>
      </c>
      <c r="H140" s="15">
        <f t="shared" si="4"/>
        <v>515424</v>
      </c>
    </row>
    <row r="141" spans="1:8" ht="18.75" x14ac:dyDescent="0.3">
      <c r="A141" s="129" t="s">
        <v>537</v>
      </c>
      <c r="B141" s="142"/>
      <c r="C141" s="133" t="s">
        <v>902</v>
      </c>
      <c r="D141" s="12">
        <v>19</v>
      </c>
      <c r="E141" s="13">
        <v>14300</v>
      </c>
      <c r="F141" s="14" t="s">
        <v>281</v>
      </c>
      <c r="G141" s="15">
        <f t="shared" ref="G141:G178" si="5">E141*0.18+E141</f>
        <v>16874</v>
      </c>
      <c r="H141" s="15">
        <f t="shared" ref="H141:H188" si="6">D141*G141</f>
        <v>320606</v>
      </c>
    </row>
    <row r="142" spans="1:8" ht="18.75" x14ac:dyDescent="0.3">
      <c r="A142" s="129" t="s">
        <v>538</v>
      </c>
      <c r="B142" s="142"/>
      <c r="C142" s="133" t="s">
        <v>903</v>
      </c>
      <c r="D142" s="12">
        <v>5</v>
      </c>
      <c r="E142" s="13">
        <v>4800</v>
      </c>
      <c r="F142" s="14" t="s">
        <v>273</v>
      </c>
      <c r="G142" s="15">
        <f t="shared" si="5"/>
        <v>5664</v>
      </c>
      <c r="H142" s="15">
        <f t="shared" si="6"/>
        <v>28320</v>
      </c>
    </row>
    <row r="143" spans="1:8" ht="18.75" x14ac:dyDescent="0.3">
      <c r="A143" s="129" t="s">
        <v>539</v>
      </c>
      <c r="B143" s="142"/>
      <c r="C143" s="133" t="s">
        <v>904</v>
      </c>
      <c r="D143" s="12">
        <v>1</v>
      </c>
      <c r="E143" s="13">
        <v>7500</v>
      </c>
      <c r="F143" s="14" t="s">
        <v>74</v>
      </c>
      <c r="G143" s="15">
        <f t="shared" si="5"/>
        <v>8850</v>
      </c>
      <c r="H143" s="15">
        <f t="shared" si="6"/>
        <v>8850</v>
      </c>
    </row>
    <row r="144" spans="1:8" ht="18.75" x14ac:dyDescent="0.3">
      <c r="A144" s="129" t="s">
        <v>540</v>
      </c>
      <c r="B144" s="142"/>
      <c r="C144" s="133" t="s">
        <v>905</v>
      </c>
      <c r="D144" s="12">
        <v>9</v>
      </c>
      <c r="E144" s="13">
        <v>7800</v>
      </c>
      <c r="F144" s="14" t="s">
        <v>285</v>
      </c>
      <c r="G144" s="15">
        <f t="shared" si="5"/>
        <v>9204</v>
      </c>
      <c r="H144" s="15">
        <f t="shared" si="6"/>
        <v>82836</v>
      </c>
    </row>
    <row r="145" spans="1:8" ht="18.75" x14ac:dyDescent="0.3">
      <c r="A145" s="129" t="s">
        <v>541</v>
      </c>
      <c r="B145" s="142"/>
      <c r="C145" s="133" t="s">
        <v>906</v>
      </c>
      <c r="D145" s="12">
        <v>50</v>
      </c>
      <c r="E145" s="13">
        <v>2400</v>
      </c>
      <c r="F145" s="14" t="s">
        <v>287</v>
      </c>
      <c r="G145" s="15">
        <f t="shared" si="5"/>
        <v>2832</v>
      </c>
      <c r="H145" s="15">
        <f t="shared" si="6"/>
        <v>141600</v>
      </c>
    </row>
    <row r="146" spans="1:8" ht="18.75" x14ac:dyDescent="0.3">
      <c r="A146" s="129" t="s">
        <v>542</v>
      </c>
      <c r="B146" s="142"/>
      <c r="C146" s="133" t="s">
        <v>907</v>
      </c>
      <c r="D146" s="12">
        <v>4</v>
      </c>
      <c r="E146" s="13">
        <v>39500</v>
      </c>
      <c r="F146" s="14" t="s">
        <v>289</v>
      </c>
      <c r="G146" s="15">
        <f t="shared" si="5"/>
        <v>46610</v>
      </c>
      <c r="H146" s="15">
        <f t="shared" si="6"/>
        <v>186440</v>
      </c>
    </row>
    <row r="147" spans="1:8" ht="18.75" x14ac:dyDescent="0.3">
      <c r="A147" s="129" t="s">
        <v>543</v>
      </c>
      <c r="B147" s="142"/>
      <c r="C147" s="133" t="s">
        <v>878</v>
      </c>
      <c r="D147" s="12">
        <v>20</v>
      </c>
      <c r="E147" s="13">
        <v>16500</v>
      </c>
      <c r="F147" s="14" t="s">
        <v>290</v>
      </c>
      <c r="G147" s="15">
        <f t="shared" si="5"/>
        <v>19470</v>
      </c>
      <c r="H147" s="15">
        <f t="shared" si="6"/>
        <v>389400</v>
      </c>
    </row>
    <row r="148" spans="1:8" ht="18.75" x14ac:dyDescent="0.3">
      <c r="A148" s="129" t="s">
        <v>544</v>
      </c>
      <c r="B148" s="142"/>
      <c r="C148" s="133" t="s">
        <v>908</v>
      </c>
      <c r="D148" s="12">
        <v>2000</v>
      </c>
      <c r="E148" s="13">
        <v>67</v>
      </c>
      <c r="F148" s="14" t="s">
        <v>292</v>
      </c>
      <c r="G148" s="15">
        <f t="shared" si="5"/>
        <v>79.06</v>
      </c>
      <c r="H148" s="15">
        <f t="shared" si="6"/>
        <v>158120</v>
      </c>
    </row>
    <row r="149" spans="1:8" ht="18.75" x14ac:dyDescent="0.3">
      <c r="A149" s="129" t="s">
        <v>545</v>
      </c>
      <c r="B149" s="142"/>
      <c r="C149" s="144" t="s">
        <v>909</v>
      </c>
      <c r="D149" s="145">
        <v>648</v>
      </c>
      <c r="E149" s="13">
        <v>300</v>
      </c>
      <c r="F149" s="14" t="s">
        <v>294</v>
      </c>
      <c r="G149" s="15">
        <f t="shared" si="5"/>
        <v>354</v>
      </c>
      <c r="H149" s="15">
        <f t="shared" si="6"/>
        <v>229392</v>
      </c>
    </row>
    <row r="150" spans="1:8" ht="18.75" x14ac:dyDescent="0.3">
      <c r="A150" s="129" t="s">
        <v>546</v>
      </c>
      <c r="B150" s="142"/>
      <c r="C150" s="144" t="s">
        <v>910</v>
      </c>
      <c r="D150" s="145">
        <v>1000</v>
      </c>
      <c r="E150" s="13">
        <v>350</v>
      </c>
      <c r="F150" s="14" t="s">
        <v>296</v>
      </c>
      <c r="G150" s="15">
        <f t="shared" si="5"/>
        <v>413</v>
      </c>
      <c r="H150" s="15">
        <f t="shared" si="6"/>
        <v>413000</v>
      </c>
    </row>
    <row r="151" spans="1:8" ht="18.75" x14ac:dyDescent="0.3">
      <c r="A151" s="129" t="s">
        <v>547</v>
      </c>
      <c r="B151" s="142"/>
      <c r="C151" s="144" t="s">
        <v>911</v>
      </c>
      <c r="D151" s="145">
        <v>1800</v>
      </c>
      <c r="E151" s="13">
        <v>37</v>
      </c>
      <c r="F151" s="14" t="s">
        <v>298</v>
      </c>
      <c r="G151" s="15">
        <f t="shared" si="5"/>
        <v>43.66</v>
      </c>
      <c r="H151" s="15">
        <f t="shared" si="6"/>
        <v>78588</v>
      </c>
    </row>
    <row r="152" spans="1:8" ht="18.75" x14ac:dyDescent="0.3">
      <c r="A152" s="129" t="s">
        <v>548</v>
      </c>
      <c r="B152" s="142"/>
      <c r="C152" s="144" t="s">
        <v>912</v>
      </c>
      <c r="D152" s="145">
        <v>1000</v>
      </c>
      <c r="E152" s="13">
        <v>250</v>
      </c>
      <c r="F152" s="14" t="s">
        <v>300</v>
      </c>
      <c r="G152" s="15">
        <f t="shared" si="5"/>
        <v>295</v>
      </c>
      <c r="H152" s="15">
        <f t="shared" si="6"/>
        <v>295000</v>
      </c>
    </row>
    <row r="153" spans="1:8" ht="18.75" x14ac:dyDescent="0.3">
      <c r="A153" s="129" t="s">
        <v>549</v>
      </c>
      <c r="B153" s="142"/>
      <c r="C153" s="144" t="s">
        <v>913</v>
      </c>
      <c r="D153" s="145">
        <v>3000</v>
      </c>
      <c r="E153" s="13">
        <v>67</v>
      </c>
      <c r="F153" s="14" t="s">
        <v>302</v>
      </c>
      <c r="G153" s="15">
        <f t="shared" si="5"/>
        <v>79.06</v>
      </c>
      <c r="H153" s="15">
        <f t="shared" si="6"/>
        <v>237180</v>
      </c>
    </row>
    <row r="154" spans="1:8" ht="36.75" x14ac:dyDescent="0.3">
      <c r="A154" s="129" t="s">
        <v>550</v>
      </c>
      <c r="B154" s="142"/>
      <c r="C154" s="134" t="s">
        <v>914</v>
      </c>
      <c r="D154" s="12">
        <v>1</v>
      </c>
      <c r="E154" s="13">
        <v>3894</v>
      </c>
      <c r="F154" s="14" t="s">
        <v>304</v>
      </c>
      <c r="G154" s="15">
        <f t="shared" si="5"/>
        <v>4594.92</v>
      </c>
      <c r="H154" s="15">
        <f t="shared" si="6"/>
        <v>4594.92</v>
      </c>
    </row>
    <row r="155" spans="1:8" ht="18.75" x14ac:dyDescent="0.3">
      <c r="A155" s="129" t="s">
        <v>551</v>
      </c>
      <c r="B155" s="142"/>
      <c r="C155" s="134" t="s">
        <v>915</v>
      </c>
      <c r="D155" s="12">
        <v>2</v>
      </c>
      <c r="E155" s="13">
        <v>34800</v>
      </c>
      <c r="F155" s="14" t="s">
        <v>306</v>
      </c>
      <c r="G155" s="15">
        <f t="shared" si="5"/>
        <v>41064</v>
      </c>
      <c r="H155" s="15">
        <f t="shared" si="6"/>
        <v>82128</v>
      </c>
    </row>
    <row r="156" spans="1:8" ht="36.75" x14ac:dyDescent="0.3">
      <c r="A156" s="129" t="s">
        <v>552</v>
      </c>
      <c r="B156" s="142"/>
      <c r="C156" s="134" t="s">
        <v>916</v>
      </c>
      <c r="D156" s="12">
        <v>1</v>
      </c>
      <c r="E156" s="13">
        <v>4405</v>
      </c>
      <c r="F156" s="14" t="s">
        <v>304</v>
      </c>
      <c r="G156" s="15">
        <f t="shared" si="5"/>
        <v>5197.8999999999996</v>
      </c>
      <c r="H156" s="15">
        <f t="shared" si="6"/>
        <v>5197.8999999999996</v>
      </c>
    </row>
    <row r="157" spans="1:8" ht="18.75" x14ac:dyDescent="0.3">
      <c r="A157" s="129" t="s">
        <v>553</v>
      </c>
      <c r="B157" s="142"/>
      <c r="C157" s="134" t="s">
        <v>917</v>
      </c>
      <c r="D157" s="12">
        <v>2</v>
      </c>
      <c r="E157" s="13">
        <v>58480</v>
      </c>
      <c r="F157" s="14" t="s">
        <v>306</v>
      </c>
      <c r="G157" s="15">
        <f t="shared" si="5"/>
        <v>69006.399999999994</v>
      </c>
      <c r="H157" s="15">
        <f t="shared" si="6"/>
        <v>138012.79999999999</v>
      </c>
    </row>
    <row r="158" spans="1:8" ht="18.75" x14ac:dyDescent="0.3">
      <c r="A158" s="129" t="s">
        <v>554</v>
      </c>
      <c r="B158" s="142"/>
      <c r="C158" s="133" t="s">
        <v>918</v>
      </c>
      <c r="D158" s="12">
        <v>2</v>
      </c>
      <c r="E158" s="13">
        <v>1815</v>
      </c>
      <c r="F158" s="14" t="s">
        <v>310</v>
      </c>
      <c r="G158" s="15">
        <f t="shared" si="5"/>
        <v>2141.6999999999998</v>
      </c>
      <c r="H158" s="15">
        <f t="shared" si="6"/>
        <v>4283.3999999999996</v>
      </c>
    </row>
    <row r="159" spans="1:8" ht="18.75" x14ac:dyDescent="0.3">
      <c r="A159" s="129" t="s">
        <v>555</v>
      </c>
      <c r="B159" s="142"/>
      <c r="C159" s="133" t="s">
        <v>919</v>
      </c>
      <c r="D159" s="12">
        <v>1</v>
      </c>
      <c r="E159" s="13">
        <v>236490</v>
      </c>
      <c r="F159" s="14" t="s">
        <v>312</v>
      </c>
      <c r="G159" s="15">
        <f t="shared" si="5"/>
        <v>279058.2</v>
      </c>
      <c r="H159" s="15">
        <f t="shared" si="6"/>
        <v>279058.2</v>
      </c>
    </row>
    <row r="160" spans="1:8" ht="36.75" x14ac:dyDescent="0.3">
      <c r="A160" s="129" t="s">
        <v>556</v>
      </c>
      <c r="B160" s="142"/>
      <c r="C160" s="134" t="s">
        <v>920</v>
      </c>
      <c r="D160" s="12">
        <v>100</v>
      </c>
      <c r="E160" s="13">
        <v>160</v>
      </c>
      <c r="F160" s="14" t="s">
        <v>314</v>
      </c>
      <c r="G160" s="15">
        <f t="shared" si="5"/>
        <v>188.8</v>
      </c>
      <c r="H160" s="15">
        <f t="shared" si="6"/>
        <v>18880</v>
      </c>
    </row>
    <row r="161" spans="1:8" ht="18.75" x14ac:dyDescent="0.3">
      <c r="A161" s="129" t="s">
        <v>557</v>
      </c>
      <c r="B161" s="142"/>
      <c r="C161" s="146" t="s">
        <v>921</v>
      </c>
      <c r="D161" s="145">
        <v>60000</v>
      </c>
      <c r="E161" s="13">
        <v>200</v>
      </c>
      <c r="F161" s="14" t="s">
        <v>316</v>
      </c>
      <c r="G161" s="15">
        <f t="shared" si="5"/>
        <v>236</v>
      </c>
      <c r="H161" s="15">
        <f t="shared" si="6"/>
        <v>14160000</v>
      </c>
    </row>
    <row r="162" spans="1:8" ht="18.75" x14ac:dyDescent="0.3">
      <c r="A162" s="129" t="s">
        <v>558</v>
      </c>
      <c r="B162" s="142"/>
      <c r="C162" s="146" t="s">
        <v>922</v>
      </c>
      <c r="D162" s="145">
        <v>47</v>
      </c>
      <c r="E162" s="13">
        <v>111</v>
      </c>
      <c r="F162" s="14" t="s">
        <v>318</v>
      </c>
      <c r="G162" s="15">
        <f t="shared" si="5"/>
        <v>130.97999999999999</v>
      </c>
      <c r="H162" s="15">
        <f t="shared" si="6"/>
        <v>6156.0599999999995</v>
      </c>
    </row>
    <row r="163" spans="1:8" ht="18.75" x14ac:dyDescent="0.3">
      <c r="A163" s="129" t="s">
        <v>559</v>
      </c>
      <c r="B163" s="142"/>
      <c r="C163" s="147" t="s">
        <v>758</v>
      </c>
      <c r="D163" s="148">
        <v>61</v>
      </c>
      <c r="E163" s="60">
        <v>180</v>
      </c>
      <c r="F163" s="61" t="s">
        <v>320</v>
      </c>
      <c r="G163" s="15">
        <f t="shared" si="5"/>
        <v>212.4</v>
      </c>
      <c r="H163" s="15">
        <f t="shared" si="6"/>
        <v>12956.4</v>
      </c>
    </row>
    <row r="164" spans="1:8" ht="18.75" x14ac:dyDescent="0.3">
      <c r="A164" s="129" t="s">
        <v>560</v>
      </c>
      <c r="B164" s="142"/>
      <c r="C164" s="147" t="s">
        <v>923</v>
      </c>
      <c r="D164" s="145">
        <v>2740</v>
      </c>
      <c r="E164" s="60">
        <v>91</v>
      </c>
      <c r="F164" s="61" t="s">
        <v>322</v>
      </c>
      <c r="G164" s="15">
        <f t="shared" si="5"/>
        <v>107.38</v>
      </c>
      <c r="H164" s="15">
        <f t="shared" si="6"/>
        <v>294221.2</v>
      </c>
    </row>
    <row r="165" spans="1:8" ht="18.75" x14ac:dyDescent="0.3">
      <c r="A165" s="129" t="s">
        <v>561</v>
      </c>
      <c r="B165" s="142"/>
      <c r="C165" s="147" t="s">
        <v>924</v>
      </c>
      <c r="D165" s="148">
        <v>140</v>
      </c>
      <c r="E165" s="60">
        <v>115</v>
      </c>
      <c r="F165" s="61" t="s">
        <v>324</v>
      </c>
      <c r="G165" s="15">
        <f t="shared" si="5"/>
        <v>135.69999999999999</v>
      </c>
      <c r="H165" s="15">
        <f t="shared" si="6"/>
        <v>18998</v>
      </c>
    </row>
    <row r="166" spans="1:8" ht="18.75" x14ac:dyDescent="0.3">
      <c r="A166" s="129" t="s">
        <v>562</v>
      </c>
      <c r="B166" s="142"/>
      <c r="C166" s="147" t="s">
        <v>761</v>
      </c>
      <c r="D166" s="148">
        <v>398</v>
      </c>
      <c r="E166" s="60">
        <v>111</v>
      </c>
      <c r="F166" s="61" t="s">
        <v>326</v>
      </c>
      <c r="G166" s="15">
        <f t="shared" si="5"/>
        <v>130.97999999999999</v>
      </c>
      <c r="H166" s="15">
        <f t="shared" si="6"/>
        <v>52130.039999999994</v>
      </c>
    </row>
    <row r="167" spans="1:8" ht="18.75" x14ac:dyDescent="0.3">
      <c r="A167" s="129" t="s">
        <v>563</v>
      </c>
      <c r="B167" s="142"/>
      <c r="C167" s="147" t="s">
        <v>925</v>
      </c>
      <c r="D167" s="148">
        <v>12</v>
      </c>
      <c r="E167" s="60">
        <v>116</v>
      </c>
      <c r="F167" s="14" t="s">
        <v>310</v>
      </c>
      <c r="G167" s="15">
        <f t="shared" si="5"/>
        <v>136.88</v>
      </c>
      <c r="H167" s="15">
        <f t="shared" si="6"/>
        <v>1642.56</v>
      </c>
    </row>
    <row r="168" spans="1:8" ht="18.75" x14ac:dyDescent="0.3">
      <c r="A168" s="129" t="s">
        <v>564</v>
      </c>
      <c r="B168" s="142"/>
      <c r="C168" s="147" t="s">
        <v>926</v>
      </c>
      <c r="D168" s="148">
        <v>110</v>
      </c>
      <c r="E168" s="60">
        <v>125</v>
      </c>
      <c r="F168" s="61" t="s">
        <v>329</v>
      </c>
      <c r="G168" s="15">
        <f t="shared" si="5"/>
        <v>147.5</v>
      </c>
      <c r="H168" s="15">
        <f t="shared" si="6"/>
        <v>16225</v>
      </c>
    </row>
    <row r="169" spans="1:8" ht="18.75" x14ac:dyDescent="0.3">
      <c r="A169" s="129" t="s">
        <v>565</v>
      </c>
      <c r="B169" s="142"/>
      <c r="C169" s="147" t="s">
        <v>764</v>
      </c>
      <c r="D169" s="148">
        <v>550</v>
      </c>
      <c r="E169" s="60">
        <v>76</v>
      </c>
      <c r="F169" s="61" t="s">
        <v>331</v>
      </c>
      <c r="G169" s="15">
        <f t="shared" si="5"/>
        <v>89.68</v>
      </c>
      <c r="H169" s="15">
        <f t="shared" si="6"/>
        <v>49324.000000000007</v>
      </c>
    </row>
    <row r="170" spans="1:8" ht="18.75" x14ac:dyDescent="0.3">
      <c r="A170" s="129" t="s">
        <v>566</v>
      </c>
      <c r="B170" s="142"/>
      <c r="C170" s="147" t="s">
        <v>927</v>
      </c>
      <c r="D170" s="148">
        <v>70</v>
      </c>
      <c r="E170" s="60">
        <v>200</v>
      </c>
      <c r="F170" s="61" t="s">
        <v>333</v>
      </c>
      <c r="G170" s="15">
        <f t="shared" si="5"/>
        <v>236</v>
      </c>
      <c r="H170" s="15">
        <f t="shared" si="6"/>
        <v>16520</v>
      </c>
    </row>
    <row r="171" spans="1:8" ht="18.75" x14ac:dyDescent="0.3">
      <c r="A171" s="129" t="s">
        <v>567</v>
      </c>
      <c r="B171" s="142"/>
      <c r="C171" s="147" t="s">
        <v>928</v>
      </c>
      <c r="D171" s="148">
        <v>21</v>
      </c>
      <c r="E171" s="60">
        <v>196</v>
      </c>
      <c r="F171" s="61" t="s">
        <v>335</v>
      </c>
      <c r="G171" s="15">
        <f t="shared" si="5"/>
        <v>231.28</v>
      </c>
      <c r="H171" s="15">
        <f t="shared" si="6"/>
        <v>4856.88</v>
      </c>
    </row>
    <row r="172" spans="1:8" ht="18.75" x14ac:dyDescent="0.3">
      <c r="A172" s="129" t="s">
        <v>568</v>
      </c>
      <c r="B172" s="142"/>
      <c r="C172" s="147" t="s">
        <v>929</v>
      </c>
      <c r="D172" s="148">
        <v>256</v>
      </c>
      <c r="E172" s="60">
        <v>133</v>
      </c>
      <c r="F172" s="61" t="s">
        <v>337</v>
      </c>
      <c r="G172" s="15">
        <f t="shared" si="5"/>
        <v>156.94</v>
      </c>
      <c r="H172" s="15">
        <f t="shared" si="6"/>
        <v>40176.639999999999</v>
      </c>
    </row>
    <row r="173" spans="1:8" ht="18.75" x14ac:dyDescent="0.3">
      <c r="A173" s="129" t="s">
        <v>569</v>
      </c>
      <c r="B173" s="142"/>
      <c r="C173" s="147" t="s">
        <v>930</v>
      </c>
      <c r="D173" s="148">
        <v>3600</v>
      </c>
      <c r="E173" s="60">
        <v>38</v>
      </c>
      <c r="F173" s="61" t="s">
        <v>339</v>
      </c>
      <c r="G173" s="15">
        <f t="shared" si="5"/>
        <v>44.84</v>
      </c>
      <c r="H173" s="15">
        <f t="shared" si="6"/>
        <v>161424</v>
      </c>
    </row>
    <row r="174" spans="1:8" ht="18.75" x14ac:dyDescent="0.3">
      <c r="A174" s="129" t="s">
        <v>570</v>
      </c>
      <c r="B174" s="142"/>
      <c r="C174" s="147" t="s">
        <v>931</v>
      </c>
      <c r="D174" s="148">
        <v>30</v>
      </c>
      <c r="E174" s="60">
        <v>1100</v>
      </c>
      <c r="F174" s="61" t="s">
        <v>341</v>
      </c>
      <c r="G174" s="15">
        <f t="shared" si="5"/>
        <v>1298</v>
      </c>
      <c r="H174" s="15">
        <f t="shared" si="6"/>
        <v>38940</v>
      </c>
    </row>
    <row r="175" spans="1:8" ht="18.75" x14ac:dyDescent="0.3">
      <c r="A175" s="129" t="s">
        <v>571</v>
      </c>
      <c r="B175" s="142"/>
      <c r="C175" s="147" t="s">
        <v>770</v>
      </c>
      <c r="D175" s="148">
        <v>643</v>
      </c>
      <c r="E175" s="60">
        <v>41</v>
      </c>
      <c r="F175" s="61" t="s">
        <v>343</v>
      </c>
      <c r="G175" s="15">
        <f t="shared" si="5"/>
        <v>48.38</v>
      </c>
      <c r="H175" s="15">
        <f t="shared" si="6"/>
        <v>31108.34</v>
      </c>
    </row>
    <row r="176" spans="1:8" ht="18.75" x14ac:dyDescent="0.3">
      <c r="A176" s="129" t="s">
        <v>572</v>
      </c>
      <c r="B176" s="142"/>
      <c r="C176" s="147" t="s">
        <v>771</v>
      </c>
      <c r="D176" s="148">
        <v>600</v>
      </c>
      <c r="E176" s="60">
        <v>48</v>
      </c>
      <c r="F176" s="61" t="s">
        <v>345</v>
      </c>
      <c r="G176" s="15">
        <f t="shared" si="5"/>
        <v>56.64</v>
      </c>
      <c r="H176" s="15">
        <f t="shared" si="6"/>
        <v>33984</v>
      </c>
    </row>
    <row r="177" spans="1:8" ht="18.75" x14ac:dyDescent="0.3">
      <c r="A177" s="129" t="s">
        <v>573</v>
      </c>
      <c r="B177" s="142"/>
      <c r="C177" s="147" t="s">
        <v>932</v>
      </c>
      <c r="D177" s="148">
        <v>210</v>
      </c>
      <c r="E177" s="60">
        <v>191</v>
      </c>
      <c r="F177" s="61" t="s">
        <v>347</v>
      </c>
      <c r="G177" s="15">
        <f t="shared" si="5"/>
        <v>225.38</v>
      </c>
      <c r="H177" s="15">
        <f t="shared" si="6"/>
        <v>47329.799999999996</v>
      </c>
    </row>
    <row r="178" spans="1:8" ht="18.75" x14ac:dyDescent="0.3">
      <c r="A178" s="129" t="s">
        <v>574</v>
      </c>
      <c r="B178" s="142"/>
      <c r="C178" s="147" t="s">
        <v>773</v>
      </c>
      <c r="D178" s="148">
        <v>7800</v>
      </c>
      <c r="E178" s="60">
        <v>26</v>
      </c>
      <c r="F178" s="61" t="s">
        <v>349</v>
      </c>
      <c r="G178" s="15">
        <f t="shared" si="5"/>
        <v>30.68</v>
      </c>
      <c r="H178" s="15">
        <f t="shared" si="6"/>
        <v>239304</v>
      </c>
    </row>
    <row r="179" spans="1:8" x14ac:dyDescent="0.3">
      <c r="A179" s="129" t="s">
        <v>575</v>
      </c>
    </row>
    <row r="180" spans="1:8" ht="18.75" x14ac:dyDescent="0.3">
      <c r="A180" s="129" t="s">
        <v>576</v>
      </c>
      <c r="B180" s="142"/>
      <c r="C180" s="144" t="s">
        <v>775</v>
      </c>
      <c r="D180" s="149">
        <v>1</v>
      </c>
      <c r="E180" s="30"/>
      <c r="F180" s="31" t="s">
        <v>353</v>
      </c>
      <c r="G180" s="15">
        <v>70000</v>
      </c>
      <c r="H180" s="15">
        <f t="shared" si="6"/>
        <v>70000</v>
      </c>
    </row>
    <row r="181" spans="1:8" ht="36.75" x14ac:dyDescent="0.3">
      <c r="A181" s="129" t="s">
        <v>577</v>
      </c>
      <c r="B181" s="142"/>
      <c r="C181" s="134" t="s">
        <v>936</v>
      </c>
      <c r="D181" s="12">
        <v>3800</v>
      </c>
      <c r="E181" s="60">
        <v>9650</v>
      </c>
      <c r="F181" s="31" t="s">
        <v>364</v>
      </c>
      <c r="G181" s="15">
        <f>E181*0.18+E181</f>
        <v>11387</v>
      </c>
      <c r="H181" s="15">
        <f t="shared" si="6"/>
        <v>43270600</v>
      </c>
    </row>
    <row r="182" spans="1:8" ht="54.75" x14ac:dyDescent="0.3">
      <c r="A182" s="129" t="s">
        <v>578</v>
      </c>
      <c r="B182" s="142" t="s">
        <v>365</v>
      </c>
      <c r="C182" s="134" t="s">
        <v>937</v>
      </c>
      <c r="D182" s="12">
        <v>1150</v>
      </c>
      <c r="E182" s="60">
        <v>5400</v>
      </c>
      <c r="F182" s="31" t="s">
        <v>364</v>
      </c>
      <c r="G182" s="15">
        <f t="shared" ref="G182:G188" si="7">E182*0.18+E182</f>
        <v>6372</v>
      </c>
      <c r="H182" s="15">
        <f t="shared" si="6"/>
        <v>7327800</v>
      </c>
    </row>
    <row r="183" spans="1:8" ht="36.75" x14ac:dyDescent="0.3">
      <c r="A183" s="129" t="s">
        <v>579</v>
      </c>
      <c r="B183" s="142"/>
      <c r="C183" s="134" t="s">
        <v>938</v>
      </c>
      <c r="D183" s="12">
        <v>380</v>
      </c>
      <c r="E183" s="60">
        <v>29600</v>
      </c>
      <c r="F183" s="31"/>
      <c r="G183" s="15">
        <f t="shared" si="7"/>
        <v>34928</v>
      </c>
      <c r="H183" s="15">
        <f t="shared" si="6"/>
        <v>13272640</v>
      </c>
    </row>
    <row r="184" spans="1:8" ht="36.75" x14ac:dyDescent="0.3">
      <c r="A184" s="129" t="s">
        <v>580</v>
      </c>
      <c r="B184" s="126"/>
      <c r="C184" s="134" t="s">
        <v>939</v>
      </c>
      <c r="D184" s="12">
        <v>3800</v>
      </c>
      <c r="E184" s="60">
        <v>26500</v>
      </c>
      <c r="F184" s="31" t="s">
        <v>364</v>
      </c>
      <c r="G184" s="15">
        <f t="shared" si="7"/>
        <v>31270</v>
      </c>
      <c r="H184" s="15">
        <f t="shared" si="6"/>
        <v>118826000</v>
      </c>
    </row>
    <row r="185" spans="1:8" ht="54.75" x14ac:dyDescent="0.3">
      <c r="A185" s="129" t="s">
        <v>581</v>
      </c>
      <c r="B185" s="142"/>
      <c r="C185" s="134" t="s">
        <v>940</v>
      </c>
      <c r="D185" s="12">
        <v>1150</v>
      </c>
      <c r="E185" s="60">
        <v>9990</v>
      </c>
      <c r="F185" s="31" t="s">
        <v>364</v>
      </c>
      <c r="G185" s="15">
        <f t="shared" si="7"/>
        <v>11788.2</v>
      </c>
      <c r="H185" s="15">
        <f t="shared" si="6"/>
        <v>13556430</v>
      </c>
    </row>
    <row r="186" spans="1:8" ht="54.75" x14ac:dyDescent="0.3">
      <c r="A186" s="129" t="s">
        <v>582</v>
      </c>
      <c r="B186" s="142" t="s">
        <v>370</v>
      </c>
      <c r="C186" s="134" t="s">
        <v>941</v>
      </c>
      <c r="D186" s="12">
        <v>380</v>
      </c>
      <c r="E186" s="60">
        <v>24600</v>
      </c>
      <c r="F186" s="31" t="s">
        <v>364</v>
      </c>
      <c r="G186" s="15">
        <f t="shared" si="7"/>
        <v>29028</v>
      </c>
      <c r="H186" s="15">
        <f t="shared" si="6"/>
        <v>11030640</v>
      </c>
    </row>
    <row r="187" spans="1:8" ht="18.75" x14ac:dyDescent="0.3">
      <c r="A187" s="129" t="s">
        <v>583</v>
      </c>
      <c r="B187" s="142"/>
      <c r="C187" s="134" t="s">
        <v>942</v>
      </c>
      <c r="D187" s="12">
        <v>3800</v>
      </c>
      <c r="E187" s="60">
        <v>3200</v>
      </c>
      <c r="F187" s="31" t="s">
        <v>364</v>
      </c>
      <c r="G187" s="15">
        <f t="shared" si="7"/>
        <v>3776</v>
      </c>
      <c r="H187" s="15">
        <f t="shared" si="6"/>
        <v>14348800</v>
      </c>
    </row>
    <row r="188" spans="1:8" ht="18.75" x14ac:dyDescent="0.3">
      <c r="A188" s="129" t="s">
        <v>584</v>
      </c>
      <c r="B188" s="142"/>
      <c r="C188" s="134" t="s">
        <v>943</v>
      </c>
      <c r="D188" s="12">
        <v>3800</v>
      </c>
      <c r="E188" s="60">
        <v>1990</v>
      </c>
      <c r="F188" s="31" t="s">
        <v>364</v>
      </c>
      <c r="G188" s="15">
        <f t="shared" si="7"/>
        <v>2348.1999999999998</v>
      </c>
      <c r="H188" s="15">
        <f t="shared" si="6"/>
        <v>8923160</v>
      </c>
    </row>
    <row r="189" spans="1:8" ht="18.75" x14ac:dyDescent="0.3">
      <c r="A189" s="130"/>
      <c r="B189" s="142"/>
      <c r="C189" s="133"/>
      <c r="D189" s="30"/>
      <c r="E189" s="30"/>
      <c r="F189" s="30"/>
      <c r="G189" s="37" t="s">
        <v>374</v>
      </c>
      <c r="H189" s="38">
        <f>SUM(H7:H188)</f>
        <v>1535007616.4656014</v>
      </c>
    </row>
    <row r="190" spans="1:8" ht="18.75" x14ac:dyDescent="0.3">
      <c r="A190" s="127"/>
      <c r="B190" s="127"/>
      <c r="C190" s="122"/>
    </row>
    <row r="191" spans="1:8" ht="18.75" x14ac:dyDescent="0.3">
      <c r="A191" s="127"/>
      <c r="B191" s="127"/>
      <c r="C191" s="122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</row>
    <row r="195" spans="1:8" ht="18.75" x14ac:dyDescent="0.3">
      <c r="A195" s="127"/>
      <c r="B195" s="127"/>
      <c r="F195" s="386" t="s">
        <v>595</v>
      </c>
      <c r="G195" s="386"/>
      <c r="H195" s="386"/>
    </row>
    <row r="196" spans="1:8" x14ac:dyDescent="0.3">
      <c r="A196" s="127"/>
      <c r="B196" s="127"/>
      <c r="F196" s="379" t="s">
        <v>596</v>
      </c>
      <c r="G196" s="379"/>
      <c r="H196" s="379"/>
    </row>
  </sheetData>
  <mergeCells count="19">
    <mergeCell ref="B81:B97"/>
    <mergeCell ref="B98:B106"/>
    <mergeCell ref="B107:B108"/>
    <mergeCell ref="F195:H195"/>
    <mergeCell ref="F196:H196"/>
    <mergeCell ref="B60:B80"/>
    <mergeCell ref="A1:H1"/>
    <mergeCell ref="A2:H2"/>
    <mergeCell ref="A4:H4"/>
    <mergeCell ref="G5:H5"/>
    <mergeCell ref="B13:B20"/>
    <mergeCell ref="B21:B29"/>
    <mergeCell ref="B49:B52"/>
    <mergeCell ref="B53:B54"/>
    <mergeCell ref="B30:B38"/>
    <mergeCell ref="B40:B43"/>
    <mergeCell ref="B44:B45"/>
    <mergeCell ref="B55:B56"/>
    <mergeCell ref="B57:B59"/>
  </mergeCells>
  <pageMargins left="0.15748031496062992" right="0.15748031496062992" top="0.74803149606299213" bottom="0.74803149606299213" header="0.31496062992125984" footer="0.31496062992125984"/>
  <pageSetup scale="68" orientation="landscape" r:id="rId1"/>
  <rowBreaks count="2" manualBreakCount="2">
    <brk id="38" max="7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90" zoomScaleNormal="90" zoomScaleSheetLayoutView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4.85546875" style="54" customWidth="1"/>
    <col min="3" max="3" width="53.2851562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392" t="s">
        <v>592</v>
      </c>
      <c r="B1" s="392"/>
      <c r="C1" s="392"/>
      <c r="D1" s="392"/>
      <c r="E1" s="392"/>
      <c r="F1" s="392"/>
      <c r="G1" s="392"/>
      <c r="H1" s="392"/>
    </row>
    <row r="2" spans="1:8" ht="15.75" x14ac:dyDescent="0.25">
      <c r="A2" s="387" t="s">
        <v>953</v>
      </c>
      <c r="B2" s="387"/>
      <c r="C2" s="387"/>
      <c r="D2" s="387"/>
      <c r="E2" s="387"/>
      <c r="F2" s="387"/>
      <c r="G2" s="387"/>
      <c r="H2" s="387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392" t="s">
        <v>963</v>
      </c>
      <c r="B4" s="392"/>
      <c r="C4" s="392"/>
      <c r="D4" s="392"/>
      <c r="E4" s="392"/>
      <c r="F4" s="392"/>
      <c r="G4" s="392"/>
      <c r="H4" s="392"/>
    </row>
    <row r="5" spans="1:8" x14ac:dyDescent="0.3">
      <c r="B5" s="62"/>
      <c r="C5" s="4"/>
      <c r="D5" s="4"/>
      <c r="E5" s="4"/>
      <c r="F5" s="4"/>
      <c r="G5" s="364"/>
      <c r="H5" s="364"/>
    </row>
    <row r="6" spans="1:8" ht="37.5" x14ac:dyDescent="0.25">
      <c r="A6" s="128" t="s">
        <v>402</v>
      </c>
      <c r="B6" s="155" t="s">
        <v>0</v>
      </c>
      <c r="C6" s="156" t="s">
        <v>1</v>
      </c>
      <c r="D6" s="155" t="s">
        <v>2</v>
      </c>
      <c r="E6" s="157" t="s">
        <v>3</v>
      </c>
      <c r="F6" s="157" t="s">
        <v>4</v>
      </c>
      <c r="G6" s="157" t="s">
        <v>5</v>
      </c>
      <c r="H6" s="158" t="s">
        <v>6</v>
      </c>
    </row>
    <row r="7" spans="1:8" x14ac:dyDescent="0.3">
      <c r="A7" s="129" t="s">
        <v>403</v>
      </c>
      <c r="B7" s="159" t="s">
        <v>944</v>
      </c>
      <c r="C7" s="160" t="s">
        <v>8</v>
      </c>
      <c r="D7" s="27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x14ac:dyDescent="0.3">
      <c r="A8" s="129" t="s">
        <v>404</v>
      </c>
      <c r="B8" s="159" t="s">
        <v>945</v>
      </c>
      <c r="C8" s="161" t="s">
        <v>398</v>
      </c>
      <c r="D8" s="27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3" x14ac:dyDescent="0.3">
      <c r="A9" s="129" t="s">
        <v>405</v>
      </c>
      <c r="B9" s="159" t="s">
        <v>606</v>
      </c>
      <c r="C9" s="161" t="s">
        <v>67</v>
      </c>
      <c r="D9" s="27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x14ac:dyDescent="0.3">
      <c r="A10" s="129" t="s">
        <v>406</v>
      </c>
      <c r="B10" s="159" t="s">
        <v>69</v>
      </c>
      <c r="C10" s="160" t="s">
        <v>70</v>
      </c>
      <c r="D10" s="27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62" t="s">
        <v>788</v>
      </c>
      <c r="C11" s="160" t="s">
        <v>399</v>
      </c>
      <c r="D11" s="27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x14ac:dyDescent="0.3">
      <c r="A12" s="129" t="s">
        <v>408</v>
      </c>
      <c r="B12" s="162" t="s">
        <v>787</v>
      </c>
      <c r="C12" s="160" t="s">
        <v>400</v>
      </c>
      <c r="D12" s="27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3" x14ac:dyDescent="0.3">
      <c r="A13" s="129" t="s">
        <v>409</v>
      </c>
      <c r="B13" s="376" t="s">
        <v>946</v>
      </c>
      <c r="C13" s="161" t="s">
        <v>380</v>
      </c>
      <c r="D13" s="27">
        <v>3137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14273600.959999999</v>
      </c>
    </row>
    <row r="14" spans="1:8" x14ac:dyDescent="0.3">
      <c r="A14" s="129" t="s">
        <v>410</v>
      </c>
      <c r="B14" s="376"/>
      <c r="C14" s="161" t="s">
        <v>381</v>
      </c>
      <c r="D14" s="27">
        <v>13196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95761814.871999994</v>
      </c>
    </row>
    <row r="15" spans="1:8" x14ac:dyDescent="0.3">
      <c r="A15" s="129" t="s">
        <v>411</v>
      </c>
      <c r="B15" s="376"/>
      <c r="C15" s="161" t="s">
        <v>15</v>
      </c>
      <c r="D15" s="27">
        <v>16333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98346343.690799996</v>
      </c>
    </row>
    <row r="16" spans="1:8" x14ac:dyDescent="0.3">
      <c r="A16" s="129" t="s">
        <v>412</v>
      </c>
      <c r="B16" s="376"/>
      <c r="C16" s="161" t="s">
        <v>382</v>
      </c>
      <c r="D16" s="27">
        <v>19695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10000679.832</v>
      </c>
    </row>
    <row r="17" spans="1:8" x14ac:dyDescent="0.3">
      <c r="A17" s="129" t="s">
        <v>413</v>
      </c>
      <c r="B17" s="376"/>
      <c r="C17" s="161" t="s">
        <v>383</v>
      </c>
      <c r="D17" s="27">
        <v>2198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4001519.6647999999</v>
      </c>
    </row>
    <row r="18" spans="1:8" x14ac:dyDescent="0.3">
      <c r="A18" s="129" t="s">
        <v>414</v>
      </c>
      <c r="B18" s="376"/>
      <c r="C18" s="161" t="s">
        <v>384</v>
      </c>
      <c r="D18" s="27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x14ac:dyDescent="0.3">
      <c r="A19" s="129" t="s">
        <v>415</v>
      </c>
      <c r="B19" s="376"/>
      <c r="C19" s="161" t="s">
        <v>385</v>
      </c>
      <c r="D19" s="27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x14ac:dyDescent="0.3">
      <c r="A20" s="129" t="s">
        <v>416</v>
      </c>
      <c r="B20" s="376"/>
      <c r="C20" s="161" t="s">
        <v>25</v>
      </c>
      <c r="D20" s="27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x14ac:dyDescent="0.3">
      <c r="A21" s="129" t="s">
        <v>417</v>
      </c>
      <c r="B21" s="377" t="s">
        <v>27</v>
      </c>
      <c r="C21" s="161" t="s">
        <v>386</v>
      </c>
      <c r="D21" s="56">
        <v>3692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154124201.39999998</v>
      </c>
    </row>
    <row r="22" spans="1:8" x14ac:dyDescent="0.3">
      <c r="A22" s="129" t="s">
        <v>418</v>
      </c>
      <c r="B22" s="378"/>
      <c r="C22" s="161" t="s">
        <v>30</v>
      </c>
      <c r="D22" s="56">
        <v>14899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116256688.414</v>
      </c>
    </row>
    <row r="23" spans="1:8" x14ac:dyDescent="0.3">
      <c r="A23" s="129" t="s">
        <v>419</v>
      </c>
      <c r="B23" s="378"/>
      <c r="C23" s="161" t="s">
        <v>387</v>
      </c>
      <c r="D23" s="56">
        <v>18618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112329822.582</v>
      </c>
    </row>
    <row r="24" spans="1:8" x14ac:dyDescent="0.3">
      <c r="A24" s="129" t="s">
        <v>420</v>
      </c>
      <c r="B24" s="378"/>
      <c r="C24" s="161" t="s">
        <v>382</v>
      </c>
      <c r="D24" s="56">
        <v>18683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9221816.7019999996</v>
      </c>
    </row>
    <row r="25" spans="1:8" x14ac:dyDescent="0.3">
      <c r="A25" s="129" t="s">
        <v>421</v>
      </c>
      <c r="B25" s="378"/>
      <c r="C25" s="161" t="s">
        <v>388</v>
      </c>
      <c r="D25" s="56">
        <v>2215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3919635.2050000001</v>
      </c>
    </row>
    <row r="26" spans="1:8" x14ac:dyDescent="0.3">
      <c r="A26" s="129" t="s">
        <v>422</v>
      </c>
      <c r="B26" s="378"/>
      <c r="C26" s="161" t="s">
        <v>389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x14ac:dyDescent="0.3">
      <c r="A27" s="129" t="s">
        <v>423</v>
      </c>
      <c r="B27" s="378"/>
      <c r="C27" s="161" t="s">
        <v>40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x14ac:dyDescent="0.3">
      <c r="A28" s="129" t="s">
        <v>424</v>
      </c>
      <c r="B28" s="378"/>
      <c r="C28" s="161" t="s">
        <v>42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x14ac:dyDescent="0.3">
      <c r="A29" s="129" t="s">
        <v>425</v>
      </c>
      <c r="B29" s="393"/>
      <c r="C29" s="161" t="s">
        <v>44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37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376"/>
      <c r="C31" s="163" t="s">
        <v>391</v>
      </c>
      <c r="D31" s="27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376"/>
      <c r="C32" s="93" t="s">
        <v>392</v>
      </c>
      <c r="D32" s="27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376"/>
      <c r="C33" s="93" t="s">
        <v>393</v>
      </c>
      <c r="D33" s="27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376"/>
      <c r="C34" s="93" t="s">
        <v>30</v>
      </c>
      <c r="D34" s="27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376"/>
      <c r="C35" s="93" t="s">
        <v>394</v>
      </c>
      <c r="D35" s="27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376"/>
      <c r="C36" s="93" t="s">
        <v>395</v>
      </c>
      <c r="D36" s="27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376"/>
      <c r="C37" s="93" t="s">
        <v>396</v>
      </c>
      <c r="D37" s="27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376"/>
      <c r="C38" s="93" t="s">
        <v>397</v>
      </c>
      <c r="D38" s="27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64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x14ac:dyDescent="0.3">
      <c r="A40" s="129" t="s">
        <v>436</v>
      </c>
      <c r="B40" s="37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0.75" x14ac:dyDescent="0.3">
      <c r="A41" s="129" t="s">
        <v>437</v>
      </c>
      <c r="B41" s="376"/>
      <c r="C41" s="163" t="s">
        <v>960</v>
      </c>
      <c r="D41" s="27">
        <v>59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10870918.6338</v>
      </c>
    </row>
    <row r="42" spans="1:8" x14ac:dyDescent="0.3">
      <c r="A42" s="129" t="s">
        <v>438</v>
      </c>
      <c r="B42" s="376"/>
      <c r="C42" s="93" t="s">
        <v>961</v>
      </c>
      <c r="D42" s="27">
        <v>95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5691883.1050000004</v>
      </c>
    </row>
    <row r="43" spans="1:8" x14ac:dyDescent="0.3">
      <c r="A43" s="129" t="s">
        <v>439</v>
      </c>
      <c r="B43" s="376"/>
      <c r="C43" s="93" t="s">
        <v>962</v>
      </c>
      <c r="D43" s="27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3" x14ac:dyDescent="0.3">
      <c r="A44" s="129" t="s">
        <v>440</v>
      </c>
      <c r="B44" s="376" t="s">
        <v>948</v>
      </c>
      <c r="C44" s="165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3" x14ac:dyDescent="0.3">
      <c r="A45" s="129" t="s">
        <v>441</v>
      </c>
      <c r="B45" s="376"/>
      <c r="C45" s="165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64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64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x14ac:dyDescent="0.3">
      <c r="A48" s="129" t="s">
        <v>444</v>
      </c>
      <c r="B48" s="143" t="s">
        <v>955</v>
      </c>
      <c r="C48" s="164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si="1"/>
        <v>58300370.270999998</v>
      </c>
    </row>
    <row r="49" spans="1:8" x14ac:dyDescent="0.3">
      <c r="A49" s="129" t="s">
        <v>445</v>
      </c>
      <c r="B49" s="394" t="s">
        <v>958</v>
      </c>
      <c r="C49" s="164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1"/>
        <v>8517300</v>
      </c>
    </row>
    <row r="50" spans="1:8" x14ac:dyDescent="0.3">
      <c r="A50" s="129" t="s">
        <v>446</v>
      </c>
      <c r="B50" s="395"/>
      <c r="C50" s="164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1"/>
        <v>15284160</v>
      </c>
    </row>
    <row r="51" spans="1:8" x14ac:dyDescent="0.3">
      <c r="A51" s="129" t="s">
        <v>447</v>
      </c>
      <c r="B51" s="395"/>
      <c r="C51" s="164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1"/>
        <v>5635500</v>
      </c>
    </row>
    <row r="52" spans="1:8" x14ac:dyDescent="0.3">
      <c r="A52" s="129" t="s">
        <v>448</v>
      </c>
      <c r="B52" s="396"/>
      <c r="C52" s="164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1"/>
        <v>17793600</v>
      </c>
    </row>
    <row r="53" spans="1:8" x14ac:dyDescent="0.3">
      <c r="A53" s="129" t="s">
        <v>449</v>
      </c>
      <c r="B53" s="394" t="s">
        <v>957</v>
      </c>
      <c r="C53" s="164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1"/>
        <v>51541795.367999993</v>
      </c>
    </row>
    <row r="54" spans="1:8" x14ac:dyDescent="0.3">
      <c r="A54" s="129" t="s">
        <v>450</v>
      </c>
      <c r="B54" s="396"/>
      <c r="C54" s="164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1"/>
        <v>11937543.75</v>
      </c>
    </row>
    <row r="55" spans="1:8" x14ac:dyDescent="0.3">
      <c r="A55" s="129" t="s">
        <v>451</v>
      </c>
      <c r="B55" s="373" t="s">
        <v>951</v>
      </c>
      <c r="C55" s="164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x14ac:dyDescent="0.3">
      <c r="A56" s="129" t="s">
        <v>452</v>
      </c>
      <c r="B56" s="374"/>
      <c r="C56" s="164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x14ac:dyDescent="0.3">
      <c r="A57" s="129" t="s">
        <v>453</v>
      </c>
      <c r="B57" s="373" t="s">
        <v>952</v>
      </c>
      <c r="C57" s="164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x14ac:dyDescent="0.3">
      <c r="A58" s="129" t="s">
        <v>454</v>
      </c>
      <c r="B58" s="397"/>
      <c r="C58" s="164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x14ac:dyDescent="0.3">
      <c r="A59" s="129" t="s">
        <v>455</v>
      </c>
      <c r="B59" s="374"/>
      <c r="C59" s="164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x14ac:dyDescent="0.3">
      <c r="A60" s="129" t="s">
        <v>456</v>
      </c>
      <c r="B60" s="376" t="s">
        <v>105</v>
      </c>
      <c r="C60" s="164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3" x14ac:dyDescent="0.3">
      <c r="A61" s="129" t="s">
        <v>457</v>
      </c>
      <c r="B61" s="376"/>
      <c r="C61" s="165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x14ac:dyDescent="0.3">
      <c r="A62" s="129" t="s">
        <v>458</v>
      </c>
      <c r="B62" s="376"/>
      <c r="C62" s="164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x14ac:dyDescent="0.3">
      <c r="A63" s="129" t="s">
        <v>459</v>
      </c>
      <c r="B63" s="376"/>
      <c r="C63" s="164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x14ac:dyDescent="0.3">
      <c r="A64" s="129" t="s">
        <v>460</v>
      </c>
      <c r="B64" s="376"/>
      <c r="C64" s="164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x14ac:dyDescent="0.3">
      <c r="A65" s="129" t="s">
        <v>461</v>
      </c>
      <c r="B65" s="376"/>
      <c r="C65" s="164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x14ac:dyDescent="0.3">
      <c r="A66" s="129" t="s">
        <v>462</v>
      </c>
      <c r="B66" s="376"/>
      <c r="C66" s="164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x14ac:dyDescent="0.3">
      <c r="A67" s="129" t="s">
        <v>463</v>
      </c>
      <c r="B67" s="376"/>
      <c r="C67" s="164" t="s">
        <v>830</v>
      </c>
      <c r="D67" s="12">
        <v>2549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147383.18</v>
      </c>
    </row>
    <row r="68" spans="1:8" x14ac:dyDescent="0.3">
      <c r="A68" s="129" t="s">
        <v>464</v>
      </c>
      <c r="B68" s="376"/>
      <c r="C68" s="164" t="s">
        <v>831</v>
      </c>
      <c r="D68" s="12">
        <v>-168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-12885.6</v>
      </c>
    </row>
    <row r="69" spans="1:8" x14ac:dyDescent="0.3">
      <c r="A69" s="129" t="s">
        <v>465</v>
      </c>
      <c r="B69" s="376"/>
      <c r="C69" s="164" t="s">
        <v>832</v>
      </c>
      <c r="D69" s="12">
        <v>1985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166303.29999999999</v>
      </c>
    </row>
    <row r="70" spans="1:8" x14ac:dyDescent="0.3">
      <c r="A70" s="129" t="s">
        <v>466</v>
      </c>
      <c r="B70" s="376"/>
      <c r="C70" s="165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x14ac:dyDescent="0.3">
      <c r="A71" s="129" t="s">
        <v>467</v>
      </c>
      <c r="B71" s="376"/>
      <c r="C71" s="164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x14ac:dyDescent="0.3">
      <c r="A72" s="129" t="s">
        <v>468</v>
      </c>
      <c r="B72" s="376"/>
      <c r="C72" s="164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x14ac:dyDescent="0.3">
      <c r="A73" s="129" t="s">
        <v>469</v>
      </c>
      <c r="B73" s="376"/>
      <c r="C73" s="164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x14ac:dyDescent="0.3">
      <c r="A74" s="129" t="s">
        <v>470</v>
      </c>
      <c r="B74" s="376"/>
      <c r="C74" s="164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x14ac:dyDescent="0.3">
      <c r="A75" s="129" t="s">
        <v>471</v>
      </c>
      <c r="B75" s="376"/>
      <c r="C75" s="164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x14ac:dyDescent="0.3">
      <c r="A76" s="129" t="s">
        <v>472</v>
      </c>
      <c r="B76" s="376"/>
      <c r="C76" s="164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x14ac:dyDescent="0.3">
      <c r="A77" s="129" t="s">
        <v>473</v>
      </c>
      <c r="B77" s="376"/>
      <c r="C77" s="164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x14ac:dyDescent="0.3">
      <c r="A78" s="129" t="s">
        <v>474</v>
      </c>
      <c r="B78" s="376"/>
      <c r="C78" s="164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x14ac:dyDescent="0.3">
      <c r="A79" s="129" t="s">
        <v>475</v>
      </c>
      <c r="B79" s="376"/>
      <c r="C79" s="164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x14ac:dyDescent="0.3">
      <c r="A80" s="129" t="s">
        <v>476</v>
      </c>
      <c r="B80" s="376"/>
      <c r="C80" s="164" t="s">
        <v>843</v>
      </c>
      <c r="D80" s="12">
        <v>2406</v>
      </c>
      <c r="E80" s="13">
        <v>27</v>
      </c>
      <c r="F80" s="14" t="s">
        <v>147</v>
      </c>
      <c r="G80" s="15">
        <f t="shared" ref="G80:G142" si="2">E80*0.18+E80</f>
        <v>31.86</v>
      </c>
      <c r="H80" s="15">
        <f t="shared" ref="H80:H142" si="3">D80*G80</f>
        <v>76655.16</v>
      </c>
    </row>
    <row r="81" spans="1:8" x14ac:dyDescent="0.3">
      <c r="A81" s="129" t="s">
        <v>477</v>
      </c>
      <c r="B81" s="376" t="s">
        <v>148</v>
      </c>
      <c r="C81" s="165" t="s">
        <v>844</v>
      </c>
      <c r="D81" s="12">
        <v>319</v>
      </c>
      <c r="E81" s="13">
        <v>67</v>
      </c>
      <c r="F81" s="14" t="s">
        <v>150</v>
      </c>
      <c r="G81" s="15">
        <f t="shared" si="2"/>
        <v>79.06</v>
      </c>
      <c r="H81" s="15">
        <f t="shared" si="3"/>
        <v>25220.14</v>
      </c>
    </row>
    <row r="82" spans="1:8" x14ac:dyDescent="0.3">
      <c r="A82" s="129" t="s">
        <v>478</v>
      </c>
      <c r="B82" s="376"/>
      <c r="C82" s="165" t="s">
        <v>845</v>
      </c>
      <c r="D82" s="12">
        <v>319</v>
      </c>
      <c r="E82" s="13">
        <v>65</v>
      </c>
      <c r="F82" s="14" t="s">
        <v>150</v>
      </c>
      <c r="G82" s="15">
        <f t="shared" si="2"/>
        <v>76.7</v>
      </c>
      <c r="H82" s="15">
        <f t="shared" si="3"/>
        <v>24467.3</v>
      </c>
    </row>
    <row r="83" spans="1:8" x14ac:dyDescent="0.3">
      <c r="A83" s="129" t="s">
        <v>479</v>
      </c>
      <c r="B83" s="376"/>
      <c r="C83" s="165" t="s">
        <v>846</v>
      </c>
      <c r="D83" s="12">
        <v>321</v>
      </c>
      <c r="E83" s="13">
        <v>9100</v>
      </c>
      <c r="F83" s="14" t="s">
        <v>153</v>
      </c>
      <c r="G83" s="15">
        <f t="shared" si="2"/>
        <v>10738</v>
      </c>
      <c r="H83" s="15">
        <f t="shared" si="3"/>
        <v>3446898</v>
      </c>
    </row>
    <row r="84" spans="1:8" x14ac:dyDescent="0.3">
      <c r="A84" s="129" t="s">
        <v>480</v>
      </c>
      <c r="B84" s="376"/>
      <c r="C84" s="165" t="s">
        <v>847</v>
      </c>
      <c r="D84" s="12">
        <v>183</v>
      </c>
      <c r="E84" s="13">
        <v>7000</v>
      </c>
      <c r="F84" s="14" t="s">
        <v>155</v>
      </c>
      <c r="G84" s="15">
        <f t="shared" si="2"/>
        <v>8260</v>
      </c>
      <c r="H84" s="15">
        <f t="shared" si="3"/>
        <v>1511580</v>
      </c>
    </row>
    <row r="85" spans="1:8" x14ac:dyDescent="0.3">
      <c r="A85" s="129" t="s">
        <v>481</v>
      </c>
      <c r="B85" s="376"/>
      <c r="C85" s="165" t="s">
        <v>848</v>
      </c>
      <c r="D85" s="12">
        <v>293</v>
      </c>
      <c r="E85" s="13">
        <v>80</v>
      </c>
      <c r="F85" s="14" t="s">
        <v>157</v>
      </c>
      <c r="G85" s="15">
        <f t="shared" si="2"/>
        <v>94.4</v>
      </c>
      <c r="H85" s="15">
        <f t="shared" si="3"/>
        <v>27659.200000000001</v>
      </c>
    </row>
    <row r="86" spans="1:8" x14ac:dyDescent="0.3">
      <c r="A86" s="129" t="s">
        <v>483</v>
      </c>
      <c r="B86" s="376"/>
      <c r="C86" s="165" t="s">
        <v>850</v>
      </c>
      <c r="D86" s="12">
        <v>357</v>
      </c>
      <c r="E86" s="13">
        <v>69</v>
      </c>
      <c r="F86" s="14" t="s">
        <v>163</v>
      </c>
      <c r="G86" s="15">
        <f t="shared" si="2"/>
        <v>81.42</v>
      </c>
      <c r="H86" s="15">
        <f t="shared" si="3"/>
        <v>29066.940000000002</v>
      </c>
    </row>
    <row r="87" spans="1:8" x14ac:dyDescent="0.3">
      <c r="A87" s="129" t="s">
        <v>484</v>
      </c>
      <c r="B87" s="376"/>
      <c r="C87" s="164" t="s">
        <v>851</v>
      </c>
      <c r="D87" s="12">
        <v>3370</v>
      </c>
      <c r="E87" s="13">
        <v>12</v>
      </c>
      <c r="F87" s="14" t="s">
        <v>165</v>
      </c>
      <c r="G87" s="15">
        <f t="shared" si="2"/>
        <v>14.16</v>
      </c>
      <c r="H87" s="15">
        <f t="shared" si="3"/>
        <v>47719.199999999997</v>
      </c>
    </row>
    <row r="88" spans="1:8" x14ac:dyDescent="0.3">
      <c r="A88" s="129" t="s">
        <v>485</v>
      </c>
      <c r="B88" s="376"/>
      <c r="C88" s="165" t="s">
        <v>852</v>
      </c>
      <c r="D88" s="12">
        <v>5410</v>
      </c>
      <c r="E88" s="13">
        <v>110</v>
      </c>
      <c r="F88" s="14" t="s">
        <v>169</v>
      </c>
      <c r="G88" s="15">
        <f t="shared" si="2"/>
        <v>129.80000000000001</v>
      </c>
      <c r="H88" s="15">
        <f t="shared" si="3"/>
        <v>702218.00000000012</v>
      </c>
    </row>
    <row r="89" spans="1:8" x14ac:dyDescent="0.3">
      <c r="A89" s="129" t="s">
        <v>486</v>
      </c>
      <c r="B89" s="376"/>
      <c r="C89" s="165" t="s">
        <v>853</v>
      </c>
      <c r="D89" s="12">
        <v>47486</v>
      </c>
      <c r="E89" s="13">
        <v>3</v>
      </c>
      <c r="F89" s="14" t="s">
        <v>171</v>
      </c>
      <c r="G89" s="15">
        <f t="shared" si="2"/>
        <v>3.54</v>
      </c>
      <c r="H89" s="15">
        <f t="shared" si="3"/>
        <v>168100.44</v>
      </c>
    </row>
    <row r="90" spans="1:8" x14ac:dyDescent="0.3">
      <c r="A90" s="129" t="s">
        <v>487</v>
      </c>
      <c r="B90" s="376"/>
      <c r="C90" s="164" t="s">
        <v>854</v>
      </c>
      <c r="D90" s="12">
        <v>46011</v>
      </c>
      <c r="E90" s="13">
        <v>4</v>
      </c>
      <c r="F90" s="14" t="s">
        <v>173</v>
      </c>
      <c r="G90" s="15">
        <f t="shared" si="2"/>
        <v>4.72</v>
      </c>
      <c r="H90" s="15">
        <f t="shared" si="3"/>
        <v>217171.91999999998</v>
      </c>
    </row>
    <row r="91" spans="1:8" x14ac:dyDescent="0.3">
      <c r="A91" s="129" t="s">
        <v>488</v>
      </c>
      <c r="B91" s="376"/>
      <c r="C91" s="164" t="s">
        <v>855</v>
      </c>
      <c r="D91" s="12">
        <v>1102</v>
      </c>
      <c r="E91" s="13">
        <v>198</v>
      </c>
      <c r="F91" s="14" t="s">
        <v>175</v>
      </c>
      <c r="G91" s="15">
        <f t="shared" si="2"/>
        <v>233.64</v>
      </c>
      <c r="H91" s="15">
        <f t="shared" si="3"/>
        <v>257471.28</v>
      </c>
    </row>
    <row r="92" spans="1:8" x14ac:dyDescent="0.3">
      <c r="A92" s="129" t="s">
        <v>489</v>
      </c>
      <c r="B92" s="376"/>
      <c r="C92" s="164" t="s">
        <v>856</v>
      </c>
      <c r="D92" s="12">
        <v>446</v>
      </c>
      <c r="E92" s="13">
        <v>101</v>
      </c>
      <c r="F92" s="14" t="s">
        <v>177</v>
      </c>
      <c r="G92" s="15">
        <f t="shared" si="2"/>
        <v>119.18</v>
      </c>
      <c r="H92" s="15">
        <f t="shared" si="3"/>
        <v>53154.280000000006</v>
      </c>
    </row>
    <row r="93" spans="1:8" x14ac:dyDescent="0.3">
      <c r="A93" s="129" t="s">
        <v>490</v>
      </c>
      <c r="B93" s="376"/>
      <c r="C93" s="164" t="s">
        <v>857</v>
      </c>
      <c r="D93" s="12">
        <v>399</v>
      </c>
      <c r="E93" s="13">
        <v>314</v>
      </c>
      <c r="F93" s="14" t="s">
        <v>179</v>
      </c>
      <c r="G93" s="15">
        <f t="shared" si="2"/>
        <v>370.52</v>
      </c>
      <c r="H93" s="15">
        <f t="shared" si="3"/>
        <v>147837.47999999998</v>
      </c>
    </row>
    <row r="94" spans="1:8" x14ac:dyDescent="0.3">
      <c r="A94" s="129" t="s">
        <v>491</v>
      </c>
      <c r="B94" s="376"/>
      <c r="C94" s="164" t="s">
        <v>858</v>
      </c>
      <c r="D94" s="12">
        <v>689</v>
      </c>
      <c r="E94" s="13">
        <v>56</v>
      </c>
      <c r="F94" s="14" t="s">
        <v>181</v>
      </c>
      <c r="G94" s="15">
        <f t="shared" si="2"/>
        <v>66.08</v>
      </c>
      <c r="H94" s="15">
        <f t="shared" si="3"/>
        <v>45529.119999999995</v>
      </c>
    </row>
    <row r="95" spans="1:8" x14ac:dyDescent="0.3">
      <c r="A95" s="129" t="s">
        <v>492</v>
      </c>
      <c r="B95" s="376"/>
      <c r="C95" s="164" t="s">
        <v>859</v>
      </c>
      <c r="D95" s="12">
        <v>1072</v>
      </c>
      <c r="E95" s="13">
        <v>69</v>
      </c>
      <c r="F95" s="14" t="s">
        <v>183</v>
      </c>
      <c r="G95" s="15">
        <f t="shared" si="2"/>
        <v>81.42</v>
      </c>
      <c r="H95" s="15">
        <f t="shared" si="3"/>
        <v>87282.240000000005</v>
      </c>
    </row>
    <row r="96" spans="1:8" x14ac:dyDescent="0.3">
      <c r="A96" s="129" t="s">
        <v>493</v>
      </c>
      <c r="B96" s="376"/>
      <c r="C96" s="164" t="s">
        <v>860</v>
      </c>
      <c r="D96" s="12">
        <v>2211</v>
      </c>
      <c r="E96" s="13">
        <v>27</v>
      </c>
      <c r="F96" s="14" t="s">
        <v>185</v>
      </c>
      <c r="G96" s="15">
        <f t="shared" si="2"/>
        <v>31.86</v>
      </c>
      <c r="H96" s="15">
        <f t="shared" si="3"/>
        <v>70442.459999999992</v>
      </c>
    </row>
    <row r="97" spans="1:8" x14ac:dyDescent="0.3">
      <c r="A97" s="129" t="s">
        <v>494</v>
      </c>
      <c r="B97" s="376" t="s">
        <v>186</v>
      </c>
      <c r="C97" s="164" t="s">
        <v>861</v>
      </c>
      <c r="D97" s="12">
        <v>324</v>
      </c>
      <c r="E97" s="13">
        <v>27</v>
      </c>
      <c r="F97" s="14" t="s">
        <v>188</v>
      </c>
      <c r="G97" s="15">
        <f t="shared" si="2"/>
        <v>31.86</v>
      </c>
      <c r="H97" s="15">
        <f t="shared" si="3"/>
        <v>10322.64</v>
      </c>
    </row>
    <row r="98" spans="1:8" x14ac:dyDescent="0.3">
      <c r="A98" s="129" t="s">
        <v>495</v>
      </c>
      <c r="B98" s="376"/>
      <c r="C98" s="164" t="s">
        <v>862</v>
      </c>
      <c r="D98" s="12">
        <v>57</v>
      </c>
      <c r="E98" s="13">
        <v>101</v>
      </c>
      <c r="F98" s="14" t="s">
        <v>190</v>
      </c>
      <c r="G98" s="15">
        <f t="shared" si="2"/>
        <v>119.18</v>
      </c>
      <c r="H98" s="15">
        <f t="shared" si="3"/>
        <v>6793.26</v>
      </c>
    </row>
    <row r="99" spans="1:8" x14ac:dyDescent="0.3">
      <c r="A99" s="129" t="s">
        <v>496</v>
      </c>
      <c r="B99" s="376"/>
      <c r="C99" s="164" t="s">
        <v>863</v>
      </c>
      <c r="D99" s="12">
        <v>314</v>
      </c>
      <c r="E99" s="13">
        <v>69</v>
      </c>
      <c r="F99" s="14" t="s">
        <v>192</v>
      </c>
      <c r="G99" s="15">
        <f t="shared" si="2"/>
        <v>81.42</v>
      </c>
      <c r="H99" s="15">
        <f t="shared" si="3"/>
        <v>25565.88</v>
      </c>
    </row>
    <row r="100" spans="1:8" x14ac:dyDescent="0.3">
      <c r="A100" s="129" t="s">
        <v>497</v>
      </c>
      <c r="B100" s="376"/>
      <c r="C100" s="164" t="s">
        <v>864</v>
      </c>
      <c r="D100" s="12">
        <v>2272</v>
      </c>
      <c r="E100" s="13">
        <v>12</v>
      </c>
      <c r="F100" s="14" t="s">
        <v>194</v>
      </c>
      <c r="G100" s="15">
        <f t="shared" si="2"/>
        <v>14.16</v>
      </c>
      <c r="H100" s="15">
        <f t="shared" si="3"/>
        <v>32171.52</v>
      </c>
    </row>
    <row r="101" spans="1:8" x14ac:dyDescent="0.3">
      <c r="A101" s="129" t="s">
        <v>498</v>
      </c>
      <c r="B101" s="376"/>
      <c r="C101" s="164" t="s">
        <v>865</v>
      </c>
      <c r="D101" s="12">
        <v>2605</v>
      </c>
      <c r="E101" s="13">
        <v>28</v>
      </c>
      <c r="F101" s="14" t="s">
        <v>196</v>
      </c>
      <c r="G101" s="15">
        <f t="shared" si="2"/>
        <v>33.04</v>
      </c>
      <c r="H101" s="15">
        <f t="shared" si="3"/>
        <v>86069.2</v>
      </c>
    </row>
    <row r="102" spans="1:8" x14ac:dyDescent="0.3">
      <c r="A102" s="129" t="s">
        <v>499</v>
      </c>
      <c r="B102" s="376"/>
      <c r="C102" s="165" t="s">
        <v>866</v>
      </c>
      <c r="D102" s="12">
        <v>23034</v>
      </c>
      <c r="E102" s="13">
        <v>3</v>
      </c>
      <c r="F102" s="14" t="s">
        <v>198</v>
      </c>
      <c r="G102" s="15">
        <f t="shared" si="2"/>
        <v>3.54</v>
      </c>
      <c r="H102" s="15">
        <f t="shared" si="3"/>
        <v>81540.36</v>
      </c>
    </row>
    <row r="103" spans="1:8" x14ac:dyDescent="0.3">
      <c r="A103" s="129" t="s">
        <v>500</v>
      </c>
      <c r="B103" s="376"/>
      <c r="C103" s="164" t="s">
        <v>867</v>
      </c>
      <c r="D103" s="12">
        <v>8974</v>
      </c>
      <c r="E103" s="13">
        <v>4</v>
      </c>
      <c r="F103" s="14" t="s">
        <v>200</v>
      </c>
      <c r="G103" s="15">
        <f t="shared" si="2"/>
        <v>4.72</v>
      </c>
      <c r="H103" s="15">
        <f t="shared" si="3"/>
        <v>42357.279999999999</v>
      </c>
    </row>
    <row r="104" spans="1:8" x14ac:dyDescent="0.3">
      <c r="A104" s="129" t="s">
        <v>501</v>
      </c>
      <c r="B104" s="376"/>
      <c r="C104" s="164" t="s">
        <v>868</v>
      </c>
      <c r="D104" s="12">
        <v>136</v>
      </c>
      <c r="E104" s="13">
        <v>198</v>
      </c>
      <c r="F104" s="14" t="s">
        <v>202</v>
      </c>
      <c r="G104" s="15">
        <f t="shared" si="2"/>
        <v>233.64</v>
      </c>
      <c r="H104" s="15">
        <f t="shared" si="3"/>
        <v>31775.039999999997</v>
      </c>
    </row>
    <row r="105" spans="1:8" x14ac:dyDescent="0.3">
      <c r="A105" s="129" t="s">
        <v>502</v>
      </c>
      <c r="B105" s="376"/>
      <c r="C105" s="165" t="s">
        <v>869</v>
      </c>
      <c r="D105" s="12">
        <v>8875</v>
      </c>
      <c r="E105" s="13">
        <v>45</v>
      </c>
      <c r="F105" s="14" t="s">
        <v>204</v>
      </c>
      <c r="G105" s="15">
        <f t="shared" si="2"/>
        <v>53.1</v>
      </c>
      <c r="H105" s="15">
        <f t="shared" si="3"/>
        <v>471262.5</v>
      </c>
    </row>
    <row r="106" spans="1:8" x14ac:dyDescent="0.3">
      <c r="A106" s="129" t="s">
        <v>503</v>
      </c>
      <c r="B106" s="391"/>
      <c r="C106" s="166" t="s">
        <v>870</v>
      </c>
      <c r="D106" s="40">
        <v>220</v>
      </c>
      <c r="E106" s="41">
        <v>34.200000000000003</v>
      </c>
      <c r="F106" s="42" t="s">
        <v>207</v>
      </c>
      <c r="G106" s="43">
        <f t="shared" si="2"/>
        <v>40.356000000000002</v>
      </c>
      <c r="H106" s="43">
        <f t="shared" si="3"/>
        <v>8878.32</v>
      </c>
    </row>
    <row r="107" spans="1:8" x14ac:dyDescent="0.3">
      <c r="A107" s="129" t="s">
        <v>504</v>
      </c>
      <c r="B107" s="391"/>
      <c r="C107" s="166" t="s">
        <v>871</v>
      </c>
      <c r="D107" s="40">
        <v>100</v>
      </c>
      <c r="E107" s="41">
        <v>23.54</v>
      </c>
      <c r="F107" s="42" t="s">
        <v>207</v>
      </c>
      <c r="G107" s="43">
        <f t="shared" si="2"/>
        <v>27.777200000000001</v>
      </c>
      <c r="H107" s="43">
        <f t="shared" si="3"/>
        <v>2777.7200000000003</v>
      </c>
    </row>
    <row r="108" spans="1:8" x14ac:dyDescent="0.3">
      <c r="A108" s="129" t="s">
        <v>505</v>
      </c>
      <c r="B108" s="152"/>
      <c r="C108" s="164" t="s">
        <v>875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29" t="s">
        <v>506</v>
      </c>
      <c r="B109" s="152"/>
      <c r="C109" s="164" t="s">
        <v>876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29" t="s">
        <v>507</v>
      </c>
      <c r="B110" s="152"/>
      <c r="C110" s="164" t="s">
        <v>877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29" t="s">
        <v>508</v>
      </c>
      <c r="B111" s="152"/>
      <c r="C111" s="164" t="s">
        <v>878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29" t="s">
        <v>509</v>
      </c>
      <c r="B112" s="152"/>
      <c r="C112" s="164" t="s">
        <v>879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29" t="s">
        <v>510</v>
      </c>
      <c r="B113" s="152"/>
      <c r="C113" s="164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29" t="s">
        <v>511</v>
      </c>
      <c r="B114" s="152"/>
      <c r="C114" s="164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29" t="s">
        <v>512</v>
      </c>
      <c r="B115" s="152"/>
      <c r="C115" s="164" t="s">
        <v>880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29" t="s">
        <v>513</v>
      </c>
      <c r="B116" s="152"/>
      <c r="C116" s="164" t="s">
        <v>881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29" t="s">
        <v>514</v>
      </c>
      <c r="B117" s="152"/>
      <c r="C117" s="164" t="s">
        <v>882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29" t="s">
        <v>515</v>
      </c>
      <c r="B118" s="152"/>
      <c r="C118" s="164" t="s">
        <v>883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29" t="s">
        <v>516</v>
      </c>
      <c r="B119" s="152"/>
      <c r="C119" s="164" t="s">
        <v>884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29" t="s">
        <v>517</v>
      </c>
      <c r="B120" s="152"/>
      <c r="C120" s="167" t="s">
        <v>885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29" t="s">
        <v>518</v>
      </c>
      <c r="B121" s="152"/>
      <c r="C121" s="164" t="s">
        <v>886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29" t="s">
        <v>519</v>
      </c>
      <c r="B122" s="152"/>
      <c r="C122" s="164" t="s">
        <v>887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29" t="s">
        <v>520</v>
      </c>
      <c r="B123" s="152"/>
      <c r="C123" s="164" t="s">
        <v>888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29" t="s">
        <v>521</v>
      </c>
      <c r="B124" s="152"/>
      <c r="C124" s="164" t="s">
        <v>889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29" t="s">
        <v>522</v>
      </c>
      <c r="B125" s="152"/>
      <c r="C125" s="168" t="s">
        <v>890</v>
      </c>
      <c r="D125" s="19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29" t="s">
        <v>523</v>
      </c>
      <c r="B126" s="152"/>
      <c r="C126" s="168" t="s">
        <v>891</v>
      </c>
      <c r="D126" s="19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29" t="s">
        <v>524</v>
      </c>
      <c r="B127" s="152"/>
      <c r="C127" s="168" t="s">
        <v>892</v>
      </c>
      <c r="D127" s="19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29" t="s">
        <v>525</v>
      </c>
      <c r="B128" s="152"/>
      <c r="C128" s="168" t="s">
        <v>893</v>
      </c>
      <c r="D128" s="19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29" t="s">
        <v>526</v>
      </c>
      <c r="B129" s="152"/>
      <c r="C129" s="168" t="s">
        <v>892</v>
      </c>
      <c r="D129" s="19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29" t="s">
        <v>527</v>
      </c>
      <c r="B130" s="152"/>
      <c r="C130" s="168" t="s">
        <v>894</v>
      </c>
      <c r="D130" s="19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29" t="s">
        <v>528</v>
      </c>
      <c r="B131" s="152"/>
      <c r="C131" s="168" t="s">
        <v>728</v>
      </c>
      <c r="D131" s="19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29" t="s">
        <v>529</v>
      </c>
      <c r="B132" s="152"/>
      <c r="C132" s="168" t="s">
        <v>895</v>
      </c>
      <c r="D132" s="19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29" t="s">
        <v>530</v>
      </c>
      <c r="B133" s="152"/>
      <c r="C133" s="168" t="s">
        <v>896</v>
      </c>
      <c r="D133" s="19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29" t="s">
        <v>531</v>
      </c>
      <c r="B134" s="152"/>
      <c r="C134" s="168" t="s">
        <v>897</v>
      </c>
      <c r="D134" s="19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29" t="s">
        <v>532</v>
      </c>
      <c r="B135" s="138"/>
      <c r="C135" s="168" t="s">
        <v>898</v>
      </c>
      <c r="D135" s="19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29" t="s">
        <v>533</v>
      </c>
      <c r="B136" s="152"/>
      <c r="C136" s="168" t="s">
        <v>733</v>
      </c>
      <c r="D136" s="19">
        <v>1</v>
      </c>
      <c r="E136" s="13">
        <v>7800</v>
      </c>
      <c r="F136" s="14" t="s">
        <v>74</v>
      </c>
      <c r="G136" s="15">
        <f t="shared" si="2"/>
        <v>9204</v>
      </c>
      <c r="H136" s="15">
        <f t="shared" si="3"/>
        <v>9204</v>
      </c>
    </row>
    <row r="137" spans="1:8" x14ac:dyDescent="0.3">
      <c r="A137" s="129" t="s">
        <v>534</v>
      </c>
      <c r="B137" s="152"/>
      <c r="C137" s="168" t="s">
        <v>899</v>
      </c>
      <c r="D137" s="19">
        <v>14</v>
      </c>
      <c r="E137" s="13">
        <v>8100</v>
      </c>
      <c r="F137" s="14" t="s">
        <v>104</v>
      </c>
      <c r="G137" s="15">
        <f t="shared" si="2"/>
        <v>9558</v>
      </c>
      <c r="H137" s="15">
        <f t="shared" si="3"/>
        <v>133812</v>
      </c>
    </row>
    <row r="138" spans="1:8" x14ac:dyDescent="0.3">
      <c r="A138" s="129" t="s">
        <v>535</v>
      </c>
      <c r="B138" s="152"/>
      <c r="C138" s="168" t="s">
        <v>900</v>
      </c>
      <c r="D138" s="19">
        <v>7</v>
      </c>
      <c r="E138" s="13">
        <v>4145</v>
      </c>
      <c r="F138" s="14" t="s">
        <v>277</v>
      </c>
      <c r="G138" s="15">
        <f t="shared" si="2"/>
        <v>4891.1000000000004</v>
      </c>
      <c r="H138" s="15">
        <f t="shared" si="3"/>
        <v>34237.700000000004</v>
      </c>
    </row>
    <row r="139" spans="1:8" x14ac:dyDescent="0.3">
      <c r="A139" s="129" t="s">
        <v>536</v>
      </c>
      <c r="B139" s="152"/>
      <c r="C139" s="168" t="s">
        <v>901</v>
      </c>
      <c r="D139" s="19">
        <v>26</v>
      </c>
      <c r="E139" s="13">
        <v>16800</v>
      </c>
      <c r="F139" s="14" t="s">
        <v>279</v>
      </c>
      <c r="G139" s="15">
        <f t="shared" si="2"/>
        <v>19824</v>
      </c>
      <c r="H139" s="15">
        <f t="shared" si="3"/>
        <v>515424</v>
      </c>
    </row>
    <row r="140" spans="1:8" x14ac:dyDescent="0.3">
      <c r="A140" s="129" t="s">
        <v>537</v>
      </c>
      <c r="B140" s="152"/>
      <c r="C140" s="168" t="s">
        <v>902</v>
      </c>
      <c r="D140" s="19">
        <v>19</v>
      </c>
      <c r="E140" s="13">
        <v>14300</v>
      </c>
      <c r="F140" s="14" t="s">
        <v>281</v>
      </c>
      <c r="G140" s="15">
        <f t="shared" si="2"/>
        <v>16874</v>
      </c>
      <c r="H140" s="15">
        <f t="shared" si="3"/>
        <v>320606</v>
      </c>
    </row>
    <row r="141" spans="1:8" x14ac:dyDescent="0.3">
      <c r="A141" s="129" t="s">
        <v>538</v>
      </c>
      <c r="B141" s="152"/>
      <c r="C141" s="168" t="s">
        <v>903</v>
      </c>
      <c r="D141" s="19">
        <v>5</v>
      </c>
      <c r="E141" s="13">
        <v>4800</v>
      </c>
      <c r="F141" s="14" t="s">
        <v>273</v>
      </c>
      <c r="G141" s="15">
        <f t="shared" si="2"/>
        <v>5664</v>
      </c>
      <c r="H141" s="15">
        <f t="shared" si="3"/>
        <v>28320</v>
      </c>
    </row>
    <row r="142" spans="1:8" x14ac:dyDescent="0.3">
      <c r="A142" s="129" t="s">
        <v>539</v>
      </c>
      <c r="B142" s="152"/>
      <c r="C142" s="168" t="s">
        <v>904</v>
      </c>
      <c r="D142" s="19">
        <v>1</v>
      </c>
      <c r="E142" s="13">
        <v>7500</v>
      </c>
      <c r="F142" s="14" t="s">
        <v>74</v>
      </c>
      <c r="G142" s="15">
        <f t="shared" si="2"/>
        <v>8850</v>
      </c>
      <c r="H142" s="15">
        <f t="shared" si="3"/>
        <v>8850</v>
      </c>
    </row>
    <row r="143" spans="1:8" x14ac:dyDescent="0.3">
      <c r="A143" s="129" t="s">
        <v>540</v>
      </c>
      <c r="B143" s="152"/>
      <c r="C143" s="168" t="s">
        <v>905</v>
      </c>
      <c r="D143" s="19">
        <v>9</v>
      </c>
      <c r="E143" s="13">
        <v>7800</v>
      </c>
      <c r="F143" s="14" t="s">
        <v>285</v>
      </c>
      <c r="G143" s="15">
        <f t="shared" ref="G143:G177" si="4">E143*0.18+E143</f>
        <v>9204</v>
      </c>
      <c r="H143" s="15">
        <f t="shared" ref="H143:H187" si="5">D143*G143</f>
        <v>82836</v>
      </c>
    </row>
    <row r="144" spans="1:8" x14ac:dyDescent="0.3">
      <c r="A144" s="129" t="s">
        <v>541</v>
      </c>
      <c r="B144" s="152"/>
      <c r="C144" s="168" t="s">
        <v>906</v>
      </c>
      <c r="D144" s="19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29" t="s">
        <v>542</v>
      </c>
      <c r="B145" s="152"/>
      <c r="C145" s="168" t="s">
        <v>907</v>
      </c>
      <c r="D145" s="19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29" t="s">
        <v>543</v>
      </c>
      <c r="B146" s="152"/>
      <c r="C146" s="168" t="s">
        <v>878</v>
      </c>
      <c r="D146" s="19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29" t="s">
        <v>544</v>
      </c>
      <c r="B147" s="152"/>
      <c r="C147" s="168" t="s">
        <v>908</v>
      </c>
      <c r="D147" s="19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29" t="s">
        <v>545</v>
      </c>
      <c r="B148" s="152"/>
      <c r="C148" s="168" t="s">
        <v>909</v>
      </c>
      <c r="D148" s="19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29" t="s">
        <v>546</v>
      </c>
      <c r="B149" s="152"/>
      <c r="C149" s="168" t="s">
        <v>910</v>
      </c>
      <c r="D149" s="19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29" t="s">
        <v>547</v>
      </c>
      <c r="B150" s="152"/>
      <c r="C150" s="168" t="s">
        <v>911</v>
      </c>
      <c r="D150" s="19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29" t="s">
        <v>548</v>
      </c>
      <c r="B151" s="152"/>
      <c r="C151" s="168" t="s">
        <v>912</v>
      </c>
      <c r="D151" s="19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29" t="s">
        <v>549</v>
      </c>
      <c r="B152" s="152"/>
      <c r="C152" s="168" t="s">
        <v>913</v>
      </c>
      <c r="D152" s="19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3" x14ac:dyDescent="0.3">
      <c r="A153" s="129" t="s">
        <v>550</v>
      </c>
      <c r="B153" s="152"/>
      <c r="C153" s="169" t="s">
        <v>914</v>
      </c>
      <c r="D153" s="19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29" t="s">
        <v>551</v>
      </c>
      <c r="B154" s="152"/>
      <c r="C154" s="169" t="s">
        <v>915</v>
      </c>
      <c r="D154" s="19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3" x14ac:dyDescent="0.3">
      <c r="A155" s="129" t="s">
        <v>552</v>
      </c>
      <c r="B155" s="152"/>
      <c r="C155" s="169" t="s">
        <v>916</v>
      </c>
      <c r="D155" s="19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29" t="s">
        <v>553</v>
      </c>
      <c r="B156" s="152"/>
      <c r="C156" s="169" t="s">
        <v>917</v>
      </c>
      <c r="D156" s="19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29" t="s">
        <v>554</v>
      </c>
      <c r="B157" s="152"/>
      <c r="C157" s="168" t="s">
        <v>918</v>
      </c>
      <c r="D157" s="19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29" t="s">
        <v>555</v>
      </c>
      <c r="B158" s="152"/>
      <c r="C158" s="168" t="s">
        <v>919</v>
      </c>
      <c r="D158" s="19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x14ac:dyDescent="0.3">
      <c r="A159" s="129" t="s">
        <v>556</v>
      </c>
      <c r="B159" s="152"/>
      <c r="C159" s="169" t="s">
        <v>920</v>
      </c>
      <c r="D159" s="19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29" t="s">
        <v>557</v>
      </c>
      <c r="B160" s="152"/>
      <c r="C160" s="169" t="s">
        <v>921</v>
      </c>
      <c r="D160" s="19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29" t="s">
        <v>558</v>
      </c>
      <c r="B161" s="152"/>
      <c r="C161" s="169" t="s">
        <v>922</v>
      </c>
      <c r="D161" s="19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29" t="s">
        <v>559</v>
      </c>
      <c r="B162" s="152"/>
      <c r="C162" s="170" t="s">
        <v>758</v>
      </c>
      <c r="D162" s="150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29" t="s">
        <v>560</v>
      </c>
      <c r="B163" s="152"/>
      <c r="C163" s="170" t="s">
        <v>923</v>
      </c>
      <c r="D163" s="19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29" t="s">
        <v>561</v>
      </c>
      <c r="B164" s="152"/>
      <c r="C164" s="170" t="s">
        <v>924</v>
      </c>
      <c r="D164" s="150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29" t="s">
        <v>562</v>
      </c>
      <c r="B165" s="152"/>
      <c r="C165" s="170" t="s">
        <v>761</v>
      </c>
      <c r="D165" s="150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29" t="s">
        <v>563</v>
      </c>
      <c r="B166" s="152"/>
      <c r="C166" s="170" t="s">
        <v>925</v>
      </c>
      <c r="D166" s="150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29" t="s">
        <v>564</v>
      </c>
      <c r="B167" s="152"/>
      <c r="C167" s="170" t="s">
        <v>926</v>
      </c>
      <c r="D167" s="150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29" t="s">
        <v>565</v>
      </c>
      <c r="B168" s="152"/>
      <c r="C168" s="170" t="s">
        <v>764</v>
      </c>
      <c r="D168" s="150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29" t="s">
        <v>566</v>
      </c>
      <c r="B169" s="152"/>
      <c r="C169" s="170" t="s">
        <v>927</v>
      </c>
      <c r="D169" s="150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29" t="s">
        <v>567</v>
      </c>
      <c r="B170" s="152"/>
      <c r="C170" s="170" t="s">
        <v>928</v>
      </c>
      <c r="D170" s="150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29" t="s">
        <v>568</v>
      </c>
      <c r="B171" s="152"/>
      <c r="C171" s="170" t="s">
        <v>929</v>
      </c>
      <c r="D171" s="150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29" t="s">
        <v>569</v>
      </c>
      <c r="B172" s="152"/>
      <c r="C172" s="170" t="s">
        <v>930</v>
      </c>
      <c r="D172" s="150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29" t="s">
        <v>570</v>
      </c>
      <c r="B173" s="152"/>
      <c r="C173" s="170" t="s">
        <v>931</v>
      </c>
      <c r="D173" s="150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29" t="s">
        <v>571</v>
      </c>
      <c r="B174" s="152"/>
      <c r="C174" s="170" t="s">
        <v>770</v>
      </c>
      <c r="D174" s="150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29" t="s">
        <v>572</v>
      </c>
      <c r="B175" s="152"/>
      <c r="C175" s="170" t="s">
        <v>771</v>
      </c>
      <c r="D175" s="150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29" t="s">
        <v>573</v>
      </c>
      <c r="B176" s="152"/>
      <c r="C176" s="170" t="s">
        <v>932</v>
      </c>
      <c r="D176" s="150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29" t="s">
        <v>574</v>
      </c>
      <c r="B177" s="152"/>
      <c r="C177" s="170" t="s">
        <v>773</v>
      </c>
      <c r="D177" s="150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29" t="s">
        <v>575</v>
      </c>
      <c r="C178" s="153"/>
      <c r="D178" s="153"/>
    </row>
    <row r="179" spans="1:8" x14ac:dyDescent="0.3">
      <c r="A179" s="129" t="s">
        <v>576</v>
      </c>
      <c r="B179" s="152"/>
      <c r="C179" s="168" t="s">
        <v>775</v>
      </c>
      <c r="D179" s="151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ht="33" x14ac:dyDescent="0.3">
      <c r="A180" s="129" t="s">
        <v>577</v>
      </c>
      <c r="B180" s="152"/>
      <c r="C180" s="169" t="s">
        <v>936</v>
      </c>
      <c r="D180" s="19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33" x14ac:dyDescent="0.3">
      <c r="A181" s="129" t="s">
        <v>578</v>
      </c>
      <c r="B181" s="152" t="s">
        <v>365</v>
      </c>
      <c r="C181" s="169" t="s">
        <v>937</v>
      </c>
      <c r="D181" s="19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3" x14ac:dyDescent="0.3">
      <c r="A182" s="129" t="s">
        <v>579</v>
      </c>
      <c r="B182" s="152"/>
      <c r="C182" s="169" t="s">
        <v>938</v>
      </c>
      <c r="D182" s="19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x14ac:dyDescent="0.3">
      <c r="A183" s="129" t="s">
        <v>580</v>
      </c>
      <c r="B183" s="126"/>
      <c r="C183" s="169" t="s">
        <v>939</v>
      </c>
      <c r="D183" s="19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33" x14ac:dyDescent="0.3">
      <c r="A184" s="129" t="s">
        <v>581</v>
      </c>
      <c r="B184" s="152"/>
      <c r="C184" s="169" t="s">
        <v>940</v>
      </c>
      <c r="D184" s="19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33" x14ac:dyDescent="0.3">
      <c r="A185" s="129" t="s">
        <v>582</v>
      </c>
      <c r="B185" s="152" t="s">
        <v>370</v>
      </c>
      <c r="C185" s="169" t="s">
        <v>941</v>
      </c>
      <c r="D185" s="19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x14ac:dyDescent="0.3">
      <c r="A186" s="129" t="s">
        <v>583</v>
      </c>
      <c r="B186" s="152"/>
      <c r="C186" s="169" t="s">
        <v>942</v>
      </c>
      <c r="D186" s="19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x14ac:dyDescent="0.3">
      <c r="A187" s="129" t="s">
        <v>584</v>
      </c>
      <c r="B187" s="152"/>
      <c r="C187" s="169" t="s">
        <v>943</v>
      </c>
      <c r="D187" s="19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x14ac:dyDescent="0.3">
      <c r="A188" s="130"/>
      <c r="B188" s="152"/>
      <c r="C188" s="168"/>
      <c r="D188" s="154"/>
      <c r="E188" s="30"/>
      <c r="F188" s="30"/>
      <c r="G188" s="37" t="s">
        <v>374</v>
      </c>
      <c r="H188" s="38">
        <f>SUM(H7:H187)</f>
        <v>1513213212.9710014</v>
      </c>
    </row>
    <row r="189" spans="1:8" x14ac:dyDescent="0.3">
      <c r="A189" s="127"/>
      <c r="B189" s="127"/>
    </row>
    <row r="190" spans="1:8" x14ac:dyDescent="0.3">
      <c r="A190" s="127"/>
      <c r="B190" s="127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  <c r="F194" s="398" t="s">
        <v>595</v>
      </c>
      <c r="G194" s="398"/>
      <c r="H194" s="398"/>
    </row>
    <row r="195" spans="1:8" x14ac:dyDescent="0.3">
      <c r="A195" s="127"/>
      <c r="B195" s="127"/>
      <c r="F195" s="379" t="s">
        <v>596</v>
      </c>
      <c r="G195" s="379"/>
      <c r="H195" s="379"/>
    </row>
  </sheetData>
  <mergeCells count="19">
    <mergeCell ref="B55:B56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9:B52"/>
    <mergeCell ref="B53:B54"/>
    <mergeCell ref="F195:H195"/>
    <mergeCell ref="B57:B59"/>
    <mergeCell ref="B60:B80"/>
    <mergeCell ref="B81:B96"/>
    <mergeCell ref="B97:B105"/>
    <mergeCell ref="B106:B107"/>
    <mergeCell ref="F194:H194"/>
  </mergeCells>
  <pageMargins left="0.17" right="0.18" top="0.74803149606299213" bottom="0.74803149606299213" header="0.31496062992125984" footer="0.31496062992125984"/>
  <pageSetup scale="71" orientation="landscape" r:id="rId1"/>
  <headerFooter>
    <oddFooter>Página &amp;P</oddFooter>
  </headerFooter>
  <rowBreaks count="5" manualBreakCount="5">
    <brk id="29" max="16383" man="1"/>
    <brk id="54" max="16383" man="1"/>
    <brk id="80" max="16383" man="1"/>
    <brk id="105" max="16383" man="1"/>
    <brk id="17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Documento xmlns="5ddfe1d7-db10-48b3-96ea-86cff59c7b3b">Relación de Inventario en Almacén</Tipo_x0020_de_x0020_Documento>
    <Formaro_x0020_de_x0020_documento xmlns="5ddfe1d7-db10-48b3-96ea-86cff59c7b3b">1</Formaro_x0020_de_x0020_documento>
    <Mes xmlns="5ddfe1d7-db10-48b3-96ea-86cff59c7b3b">12- Diciembre</Mes>
    <A_x00d1_o xmlns="5ddfe1d7-db10-48b3-96ea-86cff59c7b3b">2016</A_x00d1_o>
  </documentManagement>
</p:properties>
</file>

<file path=customXml/itemProps1.xml><?xml version="1.0" encoding="utf-8"?>
<ds:datastoreItem xmlns:ds="http://schemas.openxmlformats.org/officeDocument/2006/customXml" ds:itemID="{AB8BF5CB-BB97-4231-B09E-4BE91364CC95}"/>
</file>

<file path=customXml/itemProps2.xml><?xml version="1.0" encoding="utf-8"?>
<ds:datastoreItem xmlns:ds="http://schemas.openxmlformats.org/officeDocument/2006/customXml" ds:itemID="{EC020096-5D5E-4945-84F5-311758EDC191}"/>
</file>

<file path=customXml/itemProps3.xml><?xml version="1.0" encoding="utf-8"?>
<ds:datastoreItem xmlns:ds="http://schemas.openxmlformats.org/officeDocument/2006/customXml" ds:itemID="{0C10BAF1-9CC1-4EB3-889B-AD10532F77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64" baseType="lpstr">
      <vt:lpstr>03-02-2016</vt:lpstr>
      <vt:lpstr>08-02-16</vt:lpstr>
      <vt:lpstr>6-01-2016</vt:lpstr>
      <vt:lpstr>22-02-2016</vt:lpstr>
      <vt:lpstr>24-02-2016</vt:lpstr>
      <vt:lpstr>03-03-2016</vt:lpstr>
      <vt:lpstr>9-03-2016</vt:lpstr>
      <vt:lpstr>23-03-2016</vt:lpstr>
      <vt:lpstr>existencia al 06-04-2016</vt:lpstr>
      <vt:lpstr>27-04-2016</vt:lpstr>
      <vt:lpstr>04-05-2016</vt:lpstr>
      <vt:lpstr>06-05-2016</vt:lpstr>
      <vt:lpstr>11-05-2016</vt:lpstr>
      <vt:lpstr>20-05-2016</vt:lpstr>
      <vt:lpstr>10-6-2016</vt:lpstr>
      <vt:lpstr>8-06-2016</vt:lpstr>
      <vt:lpstr>15-06-2016</vt:lpstr>
      <vt:lpstr>20-06-2016</vt:lpstr>
      <vt:lpstr>23-06-2016</vt:lpstr>
      <vt:lpstr>Hoja2</vt:lpstr>
      <vt:lpstr>29-06-2016</vt:lpstr>
      <vt:lpstr>6-07-2016</vt:lpstr>
      <vt:lpstr>MIERCOLES 27-07-2016</vt:lpstr>
      <vt:lpstr>miercoles 03-08-2016</vt:lpstr>
      <vt:lpstr>10-08-2016</vt:lpstr>
      <vt:lpstr>Hoja1</vt:lpstr>
      <vt:lpstr>Hoja3</vt:lpstr>
      <vt:lpstr>24-08-2016</vt:lpstr>
      <vt:lpstr>31-08-2016</vt:lpstr>
      <vt:lpstr>6-09-2016</vt:lpstr>
      <vt:lpstr>14-09-2016</vt:lpstr>
      <vt:lpstr>13-09-2016</vt:lpstr>
      <vt:lpstr>MAT. DIDACTICOS</vt:lpstr>
      <vt:lpstr>UTILES ESCOLARES</vt:lpstr>
      <vt:lpstr>Hoja5</vt:lpstr>
      <vt:lpstr>Hoja4</vt:lpstr>
      <vt:lpstr>22-09-2016</vt:lpstr>
      <vt:lpstr>28-09-2016</vt:lpstr>
      <vt:lpstr>05-10-2016</vt:lpstr>
      <vt:lpstr>Inventario en Almacén Materiale</vt:lpstr>
      <vt:lpstr>Hoja6</vt:lpstr>
      <vt:lpstr>Gráfico1</vt:lpstr>
      <vt:lpstr>'03-03-2016'!Títulos_a_imprimir</vt:lpstr>
      <vt:lpstr>'04-05-2016'!Títulos_a_imprimir</vt:lpstr>
      <vt:lpstr>'05-10-2016'!Títulos_a_imprimir</vt:lpstr>
      <vt:lpstr>'10-08-2016'!Títulos_a_imprimir</vt:lpstr>
      <vt:lpstr>'10-6-2016'!Títulos_a_imprimir</vt:lpstr>
      <vt:lpstr>'11-05-2016'!Títulos_a_imprimir</vt:lpstr>
      <vt:lpstr>'14-09-2016'!Títulos_a_imprimir</vt:lpstr>
      <vt:lpstr>'15-06-2016'!Títulos_a_imprimir</vt:lpstr>
      <vt:lpstr>'22-02-2016'!Títulos_a_imprimir</vt:lpstr>
      <vt:lpstr>'22-09-2016'!Títulos_a_imprimir</vt:lpstr>
      <vt:lpstr>'23-03-2016'!Títulos_a_imprimir</vt:lpstr>
      <vt:lpstr>'23-06-2016'!Títulos_a_imprimir</vt:lpstr>
      <vt:lpstr>'27-04-2016'!Títulos_a_imprimir</vt:lpstr>
      <vt:lpstr>'28-09-2016'!Títulos_a_imprimir</vt:lpstr>
      <vt:lpstr>'31-08-2016'!Títulos_a_imprimir</vt:lpstr>
      <vt:lpstr>'6-09-2016'!Títulos_a_imprimir</vt:lpstr>
      <vt:lpstr>'9-03-2016'!Títulos_a_imprimir</vt:lpstr>
      <vt:lpstr>'existencia al 06-04-2016'!Títulos_a_imprimir</vt:lpstr>
      <vt:lpstr>'Inventario en Almacén Materiale'!Títulos_a_imprimir</vt:lpstr>
      <vt:lpstr>'miercoles 03-08-2016'!Títulos_a_imprimir</vt:lpstr>
      <vt:lpstr>'MIERCOLES 27-07-2016'!Títulos_a_imprimir</vt:lpstr>
      <vt:lpstr>'UTILES ESCOLARES'!Títulos_a_imprimir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Natividad del Jesus Concepcion Perez</dc:creator>
  <cp:lastModifiedBy>Massiel Elizabeth Segura Montilla</cp:lastModifiedBy>
  <cp:lastPrinted>2017-01-10T17:57:48Z</cp:lastPrinted>
  <dcterms:created xsi:type="dcterms:W3CDTF">2016-02-01T13:25:44Z</dcterms:created>
  <dcterms:modified xsi:type="dcterms:W3CDTF">2017-01-25T12:48:47Z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