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https://d.docs.live.net/d16171a10393ce2d/Escritorio/"/>
    </mc:Choice>
  </mc:AlternateContent>
  <xr:revisionPtr revIDLastSave="57" documentId="8_{89801ACA-C51F-4B52-A424-4B3627966E76}" xr6:coauthVersionLast="47" xr6:coauthVersionMax="47" xr10:uidLastSave="{A9A070C4-FFBA-4E13-978D-930A4B4237B9}"/>
  <bookViews>
    <workbookView xWindow="-120" yWindow="-120" windowWidth="20730" windowHeight="11160" xr2:uid="{00000000-000D-0000-FFFF-FFFF00000000}"/>
  </bookViews>
  <sheets>
    <sheet name="Ejecución de gasto UE 0001" sheetId="1" r:id="rId1"/>
  </sheets>
  <definedNames>
    <definedName name="_xlnm.Print_Area" localSheetId="0">'Ejecución de gasto UE 0001'!$A$1:$P$101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C73" i="1"/>
  <c r="B73" i="1"/>
  <c r="B86" i="1"/>
  <c r="B31" i="1"/>
  <c r="N40" i="1" l="1"/>
  <c r="C40" i="1" l="1"/>
  <c r="J22" i="1" l="1"/>
  <c r="P59" i="1" l="1"/>
  <c r="P60" i="1"/>
  <c r="P61" i="1"/>
  <c r="P50" i="1"/>
  <c r="P51" i="1"/>
  <c r="P52" i="1"/>
  <c r="P53" i="1"/>
  <c r="P54" i="1"/>
  <c r="P55" i="1"/>
  <c r="P56" i="1"/>
  <c r="P33" i="1"/>
  <c r="P34" i="1"/>
  <c r="P35" i="1"/>
  <c r="P36" i="1"/>
  <c r="P37" i="1"/>
  <c r="P38" i="1"/>
  <c r="P39" i="1"/>
  <c r="P24" i="1"/>
  <c r="P25" i="1"/>
  <c r="P26" i="1"/>
  <c r="P27" i="1"/>
  <c r="P28" i="1"/>
  <c r="P29" i="1"/>
  <c r="P14" i="1"/>
  <c r="P15" i="1"/>
  <c r="P16" i="1"/>
  <c r="P17" i="1"/>
  <c r="P18" i="1"/>
  <c r="P19" i="1"/>
  <c r="P20" i="1"/>
  <c r="P21" i="1"/>
  <c r="P9" i="1"/>
  <c r="P10" i="1"/>
  <c r="M57" i="1" l="1"/>
  <c r="N57" i="1"/>
  <c r="O57" i="1"/>
  <c r="M48" i="1"/>
  <c r="N48" i="1"/>
  <c r="O48" i="1"/>
  <c r="M31" i="1"/>
  <c r="M7" i="1"/>
  <c r="M12" i="1"/>
  <c r="M22" i="1"/>
  <c r="M86" i="1" l="1"/>
  <c r="C57" i="1"/>
  <c r="C48" i="1"/>
  <c r="C31" i="1"/>
  <c r="C22" i="1"/>
  <c r="C12" i="1"/>
  <c r="C7" i="1"/>
  <c r="O31" i="1"/>
  <c r="O22" i="1"/>
  <c r="O12" i="1"/>
  <c r="O7" i="1"/>
  <c r="O86" i="1" l="1"/>
  <c r="C86" i="1"/>
  <c r="N31" i="1"/>
  <c r="N7" i="1"/>
  <c r="N22" i="1"/>
  <c r="N12" i="1"/>
  <c r="N86" i="1" l="1"/>
  <c r="P85" i="1"/>
  <c r="P83" i="1"/>
  <c r="P81" i="1"/>
  <c r="P80" i="1"/>
  <c r="P78" i="1"/>
  <c r="P77" i="1"/>
  <c r="P74" i="1"/>
  <c r="P72" i="1"/>
  <c r="P71" i="1"/>
  <c r="P70" i="1"/>
  <c r="P69" i="1"/>
  <c r="P67" i="1"/>
  <c r="P66" i="1"/>
  <c r="P65" i="1"/>
  <c r="P64" i="1"/>
  <c r="P63" i="1"/>
  <c r="P58" i="1"/>
  <c r="P49" i="1"/>
  <c r="P47" i="1"/>
  <c r="P46" i="1"/>
  <c r="P45" i="1"/>
  <c r="P44" i="1"/>
  <c r="P43" i="1"/>
  <c r="P42" i="1"/>
  <c r="P41" i="1"/>
  <c r="P32" i="1"/>
  <c r="P23" i="1"/>
  <c r="P13" i="1"/>
  <c r="P11" i="1"/>
  <c r="P8" i="1"/>
  <c r="K82" i="1"/>
  <c r="J82" i="1"/>
  <c r="I82" i="1"/>
  <c r="H82" i="1"/>
  <c r="G82" i="1"/>
  <c r="F82" i="1"/>
  <c r="E82" i="1"/>
  <c r="D82" i="1"/>
  <c r="L79" i="1"/>
  <c r="L75" i="1" s="1"/>
  <c r="K79" i="1"/>
  <c r="J79" i="1"/>
  <c r="I79" i="1"/>
  <c r="H79" i="1"/>
  <c r="G79" i="1"/>
  <c r="F79" i="1"/>
  <c r="E79" i="1"/>
  <c r="D79" i="1"/>
  <c r="K76" i="1"/>
  <c r="K75" i="1" s="1"/>
  <c r="K84" i="1" s="1"/>
  <c r="J76" i="1"/>
  <c r="I76" i="1"/>
  <c r="H76" i="1"/>
  <c r="G76" i="1"/>
  <c r="F76" i="1"/>
  <c r="E76" i="1"/>
  <c r="D76" i="1"/>
  <c r="D75" i="1" s="1"/>
  <c r="D84" i="1" s="1"/>
  <c r="J68" i="1"/>
  <c r="I68" i="1"/>
  <c r="H68" i="1"/>
  <c r="G68" i="1"/>
  <c r="F68" i="1"/>
  <c r="E68" i="1"/>
  <c r="D68" i="1"/>
  <c r="J62" i="1"/>
  <c r="I62" i="1"/>
  <c r="H62" i="1"/>
  <c r="G62" i="1"/>
  <c r="F62" i="1"/>
  <c r="E62" i="1"/>
  <c r="D62" i="1"/>
  <c r="L57" i="1"/>
  <c r="K57" i="1"/>
  <c r="J57" i="1"/>
  <c r="I57" i="1"/>
  <c r="H57" i="1"/>
  <c r="G57" i="1"/>
  <c r="F57" i="1"/>
  <c r="E57" i="1"/>
  <c r="D57" i="1"/>
  <c r="L48" i="1"/>
  <c r="K48" i="1"/>
  <c r="J48" i="1"/>
  <c r="I48" i="1"/>
  <c r="H48" i="1"/>
  <c r="G48" i="1"/>
  <c r="F48" i="1"/>
  <c r="E48" i="1"/>
  <c r="D48" i="1"/>
  <c r="L40" i="1"/>
  <c r="K40" i="1"/>
  <c r="J40" i="1"/>
  <c r="I40" i="1"/>
  <c r="H40" i="1"/>
  <c r="G40" i="1"/>
  <c r="F40" i="1"/>
  <c r="E40" i="1"/>
  <c r="D40" i="1"/>
  <c r="L31" i="1"/>
  <c r="K31" i="1"/>
  <c r="J31" i="1"/>
  <c r="I31" i="1"/>
  <c r="H31" i="1"/>
  <c r="G31" i="1"/>
  <c r="F31" i="1"/>
  <c r="E31" i="1"/>
  <c r="D31" i="1"/>
  <c r="K22" i="1"/>
  <c r="I22" i="1"/>
  <c r="H22" i="1"/>
  <c r="G22" i="1"/>
  <c r="F22" i="1"/>
  <c r="E22" i="1"/>
  <c r="D22" i="1"/>
  <c r="L12" i="1"/>
  <c r="K12" i="1"/>
  <c r="J12" i="1"/>
  <c r="I12" i="1"/>
  <c r="H12" i="1"/>
  <c r="G12" i="1"/>
  <c r="F12" i="1"/>
  <c r="E12" i="1"/>
  <c r="D12" i="1"/>
  <c r="L7" i="1"/>
  <c r="K7" i="1"/>
  <c r="J7" i="1"/>
  <c r="I7" i="1"/>
  <c r="H7" i="1"/>
  <c r="G7" i="1"/>
  <c r="F7" i="1"/>
  <c r="E7" i="1"/>
  <c r="D7" i="1"/>
  <c r="D73" i="1" s="1"/>
  <c r="F75" i="1" l="1"/>
  <c r="F84" i="1" s="1"/>
  <c r="J75" i="1"/>
  <c r="J84" i="1" s="1"/>
  <c r="H75" i="1"/>
  <c r="H84" i="1" s="1"/>
  <c r="P62" i="1"/>
  <c r="P82" i="1"/>
  <c r="P68" i="1"/>
  <c r="P57" i="1"/>
  <c r="G75" i="1"/>
  <c r="G84" i="1" s="1"/>
  <c r="I75" i="1"/>
  <c r="I84" i="1" s="1"/>
  <c r="E75" i="1"/>
  <c r="E84" i="1" s="1"/>
  <c r="P79" i="1"/>
  <c r="P76" i="1"/>
  <c r="P48" i="1"/>
  <c r="P40" i="1"/>
  <c r="P31" i="1"/>
  <c r="F86" i="1"/>
  <c r="P7" i="1"/>
  <c r="P12" i="1"/>
  <c r="D86" i="1"/>
  <c r="L84" i="1"/>
  <c r="J86" i="1" l="1"/>
  <c r="H86" i="1"/>
  <c r="I86" i="1"/>
  <c r="P84" i="1"/>
  <c r="G86" i="1"/>
  <c r="E86" i="1"/>
  <c r="P75" i="1"/>
  <c r="K86" i="1"/>
  <c r="B12" i="1" l="1"/>
  <c r="B22" i="1"/>
  <c r="B48" i="1"/>
  <c r="B7" i="1" l="1"/>
  <c r="B57" i="1"/>
  <c r="B68" i="1" l="1"/>
  <c r="B62" i="1"/>
  <c r="B82" i="1" l="1"/>
  <c r="B79" i="1"/>
  <c r="B76" i="1"/>
  <c r="B75" i="1" l="1"/>
  <c r="B84" i="1" l="1"/>
  <c r="B40" i="1"/>
  <c r="P30" i="1" l="1"/>
  <c r="L22" i="1"/>
  <c r="P22" i="1" s="1"/>
  <c r="P73" i="1" s="1"/>
  <c r="L86" i="1" l="1"/>
  <c r="P86" i="1" s="1"/>
</calcChain>
</file>

<file path=xl/sharedStrings.xml><?xml version="1.0" encoding="utf-8"?>
<sst xmlns="http://schemas.openxmlformats.org/spreadsheetml/2006/main" count="108" uniqueCount="106">
  <si>
    <t>Ministerio de  Educación</t>
  </si>
  <si>
    <t>Detalle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</si>
  <si>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</si>
  <si>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</si>
  <si>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</si>
  <si>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</si>
  <si>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</si>
  <si>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</si>
  <si>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</si>
  <si>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</si>
  <si>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</si>
  <si>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</si>
  <si>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</si>
  <si>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</si>
  <si>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</si>
  <si>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</si>
  <si>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</si>
  <si>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</si>
  <si>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</si>
  <si>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</si>
  <si>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</si>
  <si>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</si>
  <si>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</si>
  <si>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</si>
  <si>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</si>
  <si>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</si>
  <si>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</si>
  <si>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</si>
  <si>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</si>
  <si>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</si>
  <si>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</si>
  <si>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</si>
  <si>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</si>
  <si>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</si>
  <si>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</si>
  <si>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</si>
  <si>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</si>
  <si>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</si>
  <si>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</si>
  <si>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</si>
  <si>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</si>
  <si>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</si>
  <si>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</si>
  <si>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</si>
  <si>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</si>
  <si>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</si>
  <si>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Total Gastos</t>
  </si>
  <si>
    <t>4 - APLICACIONES FINANCIERAS</t>
  </si>
  <si>
    <t>TOTAL APLICACIONES FINANCIERAS</t>
  </si>
  <si>
    <t>TOTAL GASTOS Y APLICACIONES FINANCIERAS</t>
  </si>
  <si>
    <t>Fuente: Sistema de Información de la Gestión Financiera (SIGEF).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</si>
  <si>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</si>
  <si>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</si>
  <si>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</si>
  <si>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</si>
  <si>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</si>
  <si>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</si>
  <si>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</si>
  <si>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</si>
  <si>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</si>
  <si>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</si>
  <si>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</si>
  <si>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</si>
  <si>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</si>
  <si>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</si>
  <si>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</si>
  <si>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</si>
  <si>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</si>
  <si>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</si>
  <si>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</si>
  <si>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</si>
  <si>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</si>
  <si>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</si>
  <si>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</si>
  <si>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</si>
  <si>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</si>
  <si>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</si>
  <si>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</si>
  <si>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</si>
  <si>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</si>
  <si>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</si>
  <si>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</si>
  <si>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Ejecución de Gastos y Aplicaciones Financieras UE 0001</t>
  </si>
  <si>
    <t>Presupuesto Aprobado</t>
  </si>
  <si>
    <t>Se refiere al presupuesto aprobado en la Ley de Presupuesto General del Estado</t>
  </si>
  <si>
    <t>Presupuesto Modificado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</si>
  <si>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</si>
  <si>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</si>
  <si>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</si>
  <si>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</si>
  <si>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</si>
  <si>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</si>
  <si>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</si>
  <si>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</si>
  <si>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</si>
  <si>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</si>
  <si>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</si>
  <si>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</si>
  <si>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</si>
  <si>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</si>
  <si>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</si>
  <si>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Total </t>
  </si>
  <si>
    <t>Viceministro de Planificación y Desarrollo Educativo</t>
  </si>
  <si>
    <t>Señor Rolando Reyes</t>
  </si>
  <si>
    <t>ENERO  2023</t>
  </si>
  <si>
    <t>Fecha de registro: hasta el 31 de Enero del año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</si>
</sst>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#,##0.0000000"/>
  </numFmts>
  <fonts count="19"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sz val="10.5"/>
      <color rgb="FF000000"/>
      <name val="Times New Roman"/>
      <family val="1"/>
    </font>
    <font>
      <b/>
      <sz val="10"/>
      <color rgb="FF000000"/>
      <name val="Calibri"/>
      <family val="2"/>
    </font>
    <font>
      <sz val="8"/>
      <name val="Arial Bold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 indent="2"/>
    </xf>
    <xf numFmtId="4" fontId="7" fillId="0" borderId="0" xfId="0" applyNumberFormat="1" applyFont="1" applyAlignment="1">
      <alignment horizontal="right" vertical="center"/>
    </xf>
    <xf numFmtId="0" fontId="1" fillId="3" borderId="2" xfId="0" applyFont="1" applyFill="1" applyBorder="1" applyAlignment="1">
      <alignment horizontal="left" vertical="center" wrapText="1"/>
    </xf>
    <xf numFmtId="43" fontId="1" fillId="3" borderId="2" xfId="0" applyNumberFormat="1" applyFont="1" applyFill="1" applyBorder="1" applyAlignment="1">
      <alignment horizontal="center" vertical="center" wrapText="1"/>
    </xf>
    <xf numFmtId="39" fontId="1" fillId="0" borderId="1" xfId="1" applyNumberFormat="1" applyFont="1" applyBorder="1" applyAlignment="1">
      <alignment vertical="center" wrapText="1"/>
    </xf>
    <xf numFmtId="39" fontId="1" fillId="3" borderId="2" xfId="0" applyNumberFormat="1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left" vertical="center" wrapText="1"/>
    </xf>
    <xf numFmtId="39" fontId="1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4" fontId="0" fillId="0" borderId="0" xfId="0" applyNumberFormat="1"/>
    <xf numFmtId="0" fontId="6" fillId="0" borderId="0" xfId="0" applyFont="1" applyAlignment="1">
      <alignment horizontal="left" vertical="center" wrapText="1"/>
    </xf>
    <xf numFmtId="43" fontId="12" fillId="0" borderId="0" xfId="3" applyFont="1"/>
    <xf numFmtId="0" fontId="11" fillId="0" borderId="0" xfId="0" applyFont="1" applyAlignment="1">
      <alignment horizontal="left" wrapText="1"/>
    </xf>
    <xf numFmtId="0" fontId="1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4" fontId="0" fillId="0" borderId="0" xfId="0" applyNumberFormat="1"/>
    <xf numFmtId="0" fontId="8" fillId="0" borderId="0" xfId="0" applyFont="1" applyAlignment="1">
      <alignment horizontal="left" vertical="center"/>
    </xf>
    <xf numFmtId="4" fontId="16" fillId="0" borderId="0" xfId="0" applyNumberFormat="1" applyFont="1" applyAlignment="1">
      <alignment horizontal="right" vertical="center"/>
    </xf>
    <xf numFmtId="165" fontId="0" fillId="0" borderId="0" xfId="0" applyNumberFormat="1"/>
    <xf numFmtId="37" fontId="0" fillId="0" borderId="0" xfId="0" applyNumberFormat="1"/>
    <xf numFmtId="0" fontId="8" fillId="0" borderId="0" xfId="0" applyFont="1"/>
    <xf numFmtId="4" fontId="11" fillId="0" borderId="0" xfId="0" applyNumberFormat="1" applyFont="1" applyAlignment="1">
      <alignment horizontal="left" wrapText="1"/>
    </xf>
    <xf numFmtId="39" fontId="1" fillId="2" borderId="2" xfId="0" applyNumberFormat="1" applyFont="1" applyFill="1" applyBorder="1" applyAlignment="1">
      <alignment horizontal="right" vertical="center" wrapText="1"/>
    </xf>
    <xf numFmtId="43" fontId="13" fillId="0" borderId="0" xfId="1" applyFont="1"/>
    <xf numFmtId="4" fontId="17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3" fontId="0" fillId="0" borderId="0" xfId="1" applyFont="1"/>
  </cellXfs>
  <cellStyles count="6">
    <cellStyle name="Millares" xfId="1" builtinId="3"/>
    <cellStyle name="Millares 2" xfId="3" xr:uid="{B6FCE88A-7087-42B5-A514-1560B004E333}"/>
    <cellStyle name="Millares 3" xfId="5" xr:uid="{E6413BFC-C590-427F-AD58-8583356E7635}"/>
    <cellStyle name="Normal" xfId="0" builtinId="0"/>
    <cellStyle name="Normal 2" xfId="2" xr:uid="{05291FA6-D5A6-4393-9925-5F599152425F}"/>
    <cellStyle name="Normal 3" xfId="4" xr:uid="{F1F694D4-A6FC-47D8-BDBC-20227FFFEB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19050</xdr:rowOff>
    </xdr:from>
    <xdr:to>
      <xdr:col>0</xdr:col>
      <xdr:colOff>1924050</xdr:colOff>
      <xdr:row>2</xdr:row>
      <xdr:rowOff>156567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7954F900-0198-425B-91B9-CAD7B9B47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9050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36"/>
  <sheetViews>
    <sheetView tabSelected="1" zoomScale="150" zoomScaleNormal="150" zoomScaleSheetLayoutView="100" workbookViewId="0">
      <pane xSplit="1" topLeftCell="G1" activePane="topRight" state="frozen"/>
      <selection pane="topRight" activeCell="A96" sqref="A96"/>
    </sheetView>
  </sheetViews>
  <sheetFormatPr baseColWidth="10" defaultColWidth="9.140625" defaultRowHeight="15"/>
  <cols>
    <col min="1" max="1" width="43.140625" customWidth="1"/>
    <col min="2" max="2" width="23.140625" bestFit="1" customWidth="1"/>
    <col min="3" max="3" width="24.5703125" bestFit="1" customWidth="1"/>
    <col min="4" max="9" width="17.85546875" bestFit="1" customWidth="1"/>
    <col min="10" max="13" width="17.28515625" bestFit="1" customWidth="1"/>
    <col min="14" max="15" width="17.85546875" bestFit="1" customWidth="1"/>
    <col min="16" max="16" width="18.85546875" bestFit="1" customWidth="1"/>
  </cols>
  <sheetData>
    <row r="1" spans="1:16" ht="18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37.5" customHeight="1">
      <c r="A2" s="40" t="s">
        <v>104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8.75">
      <c r="A3" s="41" t="s">
        <v>82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>
      <c r="D4" s="1"/>
    </row>
    <row r="5" spans="1:16" ht="31.5">
      <c r="A5" s="2" t="s">
        <v>1</v>
      </c>
      <c r="B5" s="3" t="s">
        <v>83</v>
      </c>
      <c r="C5" s="3" t="s">
        <v>85</v>
      </c>
      <c r="D5" s="3" t="s">
        <v>89</v>
      </c>
      <c r="E5" s="3" t="s">
        <v>90</v>
      </c>
      <c r="F5" s="3" t="s">
        <v>91</v>
      </c>
      <c r="G5" s="3" t="s">
        <v>92</v>
      </c>
      <c r="H5" s="3" t="s">
        <v>93</v>
      </c>
      <c r="I5" s="3" t="s">
        <v>94</v>
      </c>
      <c r="J5" s="3" t="s">
        <v>95</v>
      </c>
      <c r="K5" s="3" t="s">
        <v>96</v>
      </c>
      <c r="L5" s="3" t="s">
        <v>97</v>
      </c>
      <c r="M5" s="3" t="s">
        <v>98</v>
      </c>
      <c r="N5" s="3" t="s">
        <v>99</v>
      </c>
      <c r="O5" s="3" t="s">
        <v>100</v>
      </c>
      <c r="P5" s="3" t="s">
        <v>101</v>
      </c>
    </row>
    <row r="6" spans="1:16">
      <c r="A6" s="4" t="s">
        <v>2</v>
      </c>
      <c r="B6" s="5"/>
      <c r="C6" s="5"/>
      <c r="D6" s="5"/>
      <c r="E6" s="5"/>
      <c r="F6" s="5"/>
    </row>
    <row r="7" spans="1:16" ht="15" customHeight="1">
      <c r="A7" s="6" t="s">
        <v>3</v>
      </c>
      <c r="B7" s="7">
        <f>SUM(B8:B11)</f>
        <v>149221789684</v>
      </c>
      <c r="C7" s="7">
        <f>SUM(C8:C11)</f>
        <v>149438528684</v>
      </c>
      <c r="D7" s="7">
        <f>SUM(D8:D11)</f>
        <v>10732249528.150002</v>
      </c>
      <c r="E7" s="7">
        <f>SUM(E8:E11)</f>
        <v>0</v>
      </c>
      <c r="F7" s="7">
        <f>SUM(F8:F11)</f>
        <v>0</v>
      </c>
      <c r="G7" s="7">
        <f>SUM(G8:G11)</f>
        <v>0</v>
      </c>
      <c r="H7" s="7">
        <f>SUM(H8:H11)</f>
        <v>0</v>
      </c>
      <c r="I7" s="7">
        <f>SUM(I8:I11)</f>
        <v>0</v>
      </c>
      <c r="J7" s="7">
        <f>SUM(J8:J11)</f>
        <v>0</v>
      </c>
      <c r="K7" s="7">
        <f>SUM(K8:K11)</f>
        <v>0</v>
      </c>
      <c r="L7" s="7">
        <f>SUM(L8:L11)</f>
        <v>0</v>
      </c>
      <c r="M7" s="7">
        <f>SUM(M8:M11)</f>
        <v>0</v>
      </c>
      <c r="N7" s="7">
        <f>SUM(N8:N11)</f>
        <v>0</v>
      </c>
      <c r="O7" s="7">
        <f>SUM(O8:O11)</f>
        <v>0</v>
      </c>
      <c r="P7" s="7">
        <f>SUM(D7:O7)</f>
        <v>10732249528.150002</v>
      </c>
    </row>
    <row r="8" spans="1:16" ht="15" customHeight="1">
      <c r="A8" s="8" t="s">
        <v>4</v>
      </c>
      <c r="B8" s="9">
        <v>127909691635</v>
      </c>
      <c r="C8" s="9">
        <v>128079236185.84</v>
      </c>
      <c r="D8" s="9">
        <v>9135294587.6200008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f t="shared" ref="P8:P68" si="0">SUM(D8:O8)</f>
        <v>9135294587.6200008</v>
      </c>
    </row>
    <row r="9" spans="1:16" ht="15" customHeight="1">
      <c r="A9" s="8" t="s">
        <v>5</v>
      </c>
      <c r="B9" s="9">
        <v>2276125195</v>
      </c>
      <c r="C9" s="9">
        <v>2323319644.1599998</v>
      </c>
      <c r="D9" s="9">
        <v>47146646.159999996</v>
      </c>
      <c r="E9" s="18"/>
      <c r="F9" s="9"/>
      <c r="G9" s="9"/>
      <c r="H9" s="9"/>
      <c r="I9" s="9"/>
      <c r="J9" s="9"/>
      <c r="K9" s="9"/>
      <c r="L9" s="9"/>
      <c r="M9" s="9"/>
      <c r="N9" s="9"/>
      <c r="O9" s="9"/>
      <c r="P9" s="9">
        <f t="shared" si="0"/>
        <v>47146646.159999996</v>
      </c>
    </row>
    <row r="10" spans="1:16" ht="15" customHeight="1">
      <c r="A10" s="8" t="s">
        <v>6</v>
      </c>
      <c r="B10" s="9">
        <v>1680000</v>
      </c>
      <c r="C10" s="9">
        <v>1680000</v>
      </c>
      <c r="D10" s="44">
        <v>0</v>
      </c>
      <c r="E10" s="9"/>
      <c r="F10" s="9"/>
      <c r="G10" s="9"/>
      <c r="H10" s="9"/>
      <c r="I10" s="9"/>
      <c r="J10" s="9"/>
      <c r="K10" s="9"/>
      <c r="L10" s="9"/>
      <c r="M10" s="9"/>
      <c r="N10" s="9"/>
      <c r="P10" s="9">
        <f t="shared" si="0"/>
        <v>0</v>
      </c>
    </row>
    <row r="11" spans="1:16" ht="15" customHeight="1">
      <c r="A11" s="8" t="s">
        <v>7</v>
      </c>
      <c r="B11" s="9">
        <v>19034292854</v>
      </c>
      <c r="C11" s="9">
        <v>19034292854</v>
      </c>
      <c r="D11" s="9">
        <v>1549808294.3699999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18"/>
      <c r="P11" s="9">
        <f>SUM(D11:O11)</f>
        <v>1549808294.3699999</v>
      </c>
    </row>
    <row r="12" spans="1:16" ht="15" customHeight="1">
      <c r="A12" s="6" t="s">
        <v>8</v>
      </c>
      <c r="B12" s="7">
        <f>SUM(B13:B21)</f>
        <v>19467921832</v>
      </c>
      <c r="C12" s="7">
        <f>SUM(C13:C21)</f>
        <v>16332618532</v>
      </c>
      <c r="D12" s="7">
        <f>SUM(D13:D21)</f>
        <v>182624034.21000001</v>
      </c>
      <c r="E12" s="7">
        <f t="shared" ref="E12:M12" si="1">SUM(E13:E21)</f>
        <v>0</v>
      </c>
      <c r="F12" s="7">
        <f>SUM(F13:F21)</f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0</v>
      </c>
      <c r="K12" s="7">
        <f t="shared" si="1"/>
        <v>0</v>
      </c>
      <c r="L12" s="7">
        <f t="shared" si="1"/>
        <v>0</v>
      </c>
      <c r="M12" s="7">
        <f t="shared" si="1"/>
        <v>0</v>
      </c>
      <c r="N12" s="7">
        <f>SUM(N13:N21)</f>
        <v>0</v>
      </c>
      <c r="O12" s="7">
        <f>SUM(O13:O21)</f>
        <v>0</v>
      </c>
      <c r="P12" s="7">
        <f t="shared" si="0"/>
        <v>182624034.21000001</v>
      </c>
    </row>
    <row r="13" spans="1:16" ht="15" customHeight="1">
      <c r="A13" s="8" t="s">
        <v>9</v>
      </c>
      <c r="B13" s="9">
        <v>1221106343</v>
      </c>
      <c r="C13" s="9">
        <v>1216469605</v>
      </c>
      <c r="D13" s="9">
        <v>180525059.25</v>
      </c>
      <c r="E13" s="9"/>
      <c r="F13" s="9"/>
      <c r="G13" s="9"/>
      <c r="H13" s="9"/>
      <c r="I13" s="9"/>
      <c r="J13" s="9"/>
      <c r="K13" s="34"/>
      <c r="L13" s="9"/>
      <c r="M13" s="9"/>
      <c r="N13" s="9"/>
      <c r="O13" s="9"/>
      <c r="P13" s="9">
        <f t="shared" si="0"/>
        <v>180525059.25</v>
      </c>
    </row>
    <row r="14" spans="1:16" ht="15" customHeight="1">
      <c r="A14" s="8" t="s">
        <v>10</v>
      </c>
      <c r="B14" s="9">
        <v>1308962449</v>
      </c>
      <c r="C14" s="9">
        <v>1364463260</v>
      </c>
      <c r="D14" s="9">
        <v>0</v>
      </c>
      <c r="E14" s="18"/>
      <c r="F14" s="9"/>
      <c r="G14" s="9"/>
      <c r="H14" s="9"/>
      <c r="I14" s="9"/>
      <c r="J14" s="9"/>
      <c r="K14" s="9"/>
      <c r="L14" s="9"/>
      <c r="M14" s="9"/>
      <c r="N14" s="9"/>
      <c r="O14" s="9"/>
      <c r="P14" s="9">
        <f t="shared" si="0"/>
        <v>0</v>
      </c>
    </row>
    <row r="15" spans="1:16" ht="15" customHeight="1">
      <c r="A15" s="8" t="s">
        <v>11</v>
      </c>
      <c r="B15" s="9">
        <v>683590711</v>
      </c>
      <c r="C15" s="9">
        <v>605700659</v>
      </c>
      <c r="D15" s="9">
        <v>0</v>
      </c>
      <c r="E15" s="18"/>
      <c r="F15" s="18"/>
      <c r="G15" s="18"/>
      <c r="H15" s="9"/>
      <c r="I15" s="9"/>
      <c r="J15" s="9"/>
      <c r="K15" s="9"/>
      <c r="L15" s="9"/>
      <c r="M15" s="9"/>
      <c r="N15" s="9"/>
      <c r="O15" s="9"/>
      <c r="P15" s="9">
        <f t="shared" si="0"/>
        <v>0</v>
      </c>
    </row>
    <row r="16" spans="1:16" ht="15" customHeight="1">
      <c r="A16" s="8" t="s">
        <v>12</v>
      </c>
      <c r="B16" s="9">
        <v>381998513</v>
      </c>
      <c r="C16" s="9">
        <v>396867944</v>
      </c>
      <c r="D16" s="9">
        <v>0</v>
      </c>
      <c r="E16" s="18"/>
      <c r="F16" s="18"/>
      <c r="G16" s="18"/>
      <c r="H16" s="9"/>
      <c r="I16" s="9"/>
      <c r="J16" s="9"/>
      <c r="K16" s="9"/>
      <c r="L16" s="9"/>
      <c r="M16" s="9"/>
      <c r="N16" s="9"/>
      <c r="O16" s="9"/>
      <c r="P16" s="9">
        <f t="shared" si="0"/>
        <v>0</v>
      </c>
    </row>
    <row r="17" spans="1:16" ht="15" customHeight="1">
      <c r="A17" s="8" t="s">
        <v>13</v>
      </c>
      <c r="B17" s="9">
        <v>3040371070</v>
      </c>
      <c r="C17" s="9">
        <v>1192599642</v>
      </c>
      <c r="D17" s="9">
        <v>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 t="shared" si="0"/>
        <v>0</v>
      </c>
    </row>
    <row r="18" spans="1:16" ht="15" customHeight="1">
      <c r="A18" s="8" t="s">
        <v>14</v>
      </c>
      <c r="B18" s="9">
        <v>430069626</v>
      </c>
      <c r="C18" s="9">
        <v>326858665</v>
      </c>
      <c r="D18" s="9">
        <v>1951952.11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>
        <f t="shared" si="0"/>
        <v>1951952.11</v>
      </c>
    </row>
    <row r="19" spans="1:16" ht="15" customHeight="1">
      <c r="A19" s="8" t="s">
        <v>15</v>
      </c>
      <c r="B19" s="9">
        <v>236837420</v>
      </c>
      <c r="C19" s="9">
        <v>229024859</v>
      </c>
      <c r="D19" s="9">
        <v>0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>
        <f t="shared" si="0"/>
        <v>0</v>
      </c>
    </row>
    <row r="20" spans="1:16" ht="15" customHeight="1">
      <c r="A20" s="8" t="s">
        <v>16</v>
      </c>
      <c r="B20" s="9">
        <v>2689194399</v>
      </c>
      <c r="C20" s="9">
        <v>1557189322</v>
      </c>
      <c r="D20" s="9">
        <v>147022.85</v>
      </c>
      <c r="E20" s="9"/>
      <c r="F20" s="9"/>
      <c r="G20" s="9"/>
      <c r="H20" s="20"/>
      <c r="I20" s="9"/>
      <c r="J20" s="9"/>
      <c r="K20" s="9"/>
      <c r="L20" s="9"/>
      <c r="M20" s="9"/>
      <c r="N20" s="9"/>
      <c r="O20" s="9"/>
      <c r="P20" s="9">
        <f t="shared" si="0"/>
        <v>147022.85</v>
      </c>
    </row>
    <row r="21" spans="1:16" ht="15" customHeight="1">
      <c r="A21" s="8" t="s">
        <v>17</v>
      </c>
      <c r="B21" s="9">
        <v>9475791301</v>
      </c>
      <c r="C21" s="9">
        <v>9443444576</v>
      </c>
      <c r="D21" s="9">
        <v>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>
        <f t="shared" si="0"/>
        <v>0</v>
      </c>
    </row>
    <row r="22" spans="1:16" ht="15" customHeight="1">
      <c r="A22" s="6" t="s">
        <v>18</v>
      </c>
      <c r="B22" s="7">
        <f>SUM(B23:B30)</f>
        <v>13661028652</v>
      </c>
      <c r="C22" s="7">
        <f>SUM(C23:C30)</f>
        <v>13012979333</v>
      </c>
      <c r="D22" s="7">
        <f>SUM(D23:D30)</f>
        <v>42876</v>
      </c>
      <c r="E22" s="7">
        <f>SUM(E23:E30)</f>
        <v>0</v>
      </c>
      <c r="F22" s="7">
        <f>SUM(F23:F30)</f>
        <v>0</v>
      </c>
      <c r="G22" s="7">
        <f>SUM(G23:G30)</f>
        <v>0</v>
      </c>
      <c r="H22" s="7">
        <f>SUM(H23:H30)</f>
        <v>0</v>
      </c>
      <c r="I22" s="7">
        <f>SUM(I23:I30)</f>
        <v>0</v>
      </c>
      <c r="J22" s="7">
        <f>SUM(J23:J30)</f>
        <v>0</v>
      </c>
      <c r="K22" s="7">
        <f>SUM(K23:K30)</f>
        <v>0</v>
      </c>
      <c r="L22" s="7">
        <f>SUM(L23:L30)</f>
        <v>0</v>
      </c>
      <c r="M22" s="7">
        <f>SUM(M23:M30)</f>
        <v>0</v>
      </c>
      <c r="N22" s="7">
        <f>SUM(N23:N30)</f>
        <v>0</v>
      </c>
      <c r="O22" s="7">
        <f>SUM(O23:O30)</f>
        <v>0</v>
      </c>
      <c r="P22" s="7">
        <f t="shared" si="0"/>
        <v>42876</v>
      </c>
    </row>
    <row r="23" spans="1:16" ht="15" customHeight="1">
      <c r="A23" s="8" t="s">
        <v>19</v>
      </c>
      <c r="B23" s="9">
        <v>233812868</v>
      </c>
      <c r="C23" s="9">
        <v>17060948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>
        <f t="shared" si="0"/>
        <v>0</v>
      </c>
    </row>
    <row r="24" spans="1:16" ht="15" customHeight="1">
      <c r="A24" s="8" t="s">
        <v>20</v>
      </c>
      <c r="B24" s="9">
        <v>197700832</v>
      </c>
      <c r="C24" s="9">
        <v>266674151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>
        <f t="shared" si="0"/>
        <v>0</v>
      </c>
    </row>
    <row r="25" spans="1:16" ht="13.5" customHeight="1">
      <c r="A25" s="8" t="s">
        <v>21</v>
      </c>
      <c r="B25" s="9">
        <v>3704603548</v>
      </c>
      <c r="C25" s="9">
        <v>2891493025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>
        <f t="shared" si="0"/>
        <v>0</v>
      </c>
    </row>
    <row r="26" spans="1:16" ht="15" customHeight="1">
      <c r="A26" s="8" t="s">
        <v>22</v>
      </c>
      <c r="B26" s="9">
        <v>23808448</v>
      </c>
      <c r="C26" s="9">
        <v>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>
        <f t="shared" si="0"/>
        <v>0</v>
      </c>
    </row>
    <row r="27" spans="1:16" ht="15" customHeight="1">
      <c r="A27" s="8" t="s">
        <v>23</v>
      </c>
      <c r="B27" s="9">
        <v>36820455</v>
      </c>
      <c r="C27" s="9">
        <v>20431105</v>
      </c>
      <c r="D27" s="9"/>
      <c r="E27" s="18"/>
      <c r="F27" s="9"/>
      <c r="G27" s="9"/>
      <c r="H27" s="9"/>
      <c r="I27" s="9"/>
      <c r="J27" s="9"/>
      <c r="K27" s="9"/>
      <c r="L27" s="9"/>
      <c r="M27" s="9"/>
      <c r="N27" s="9"/>
      <c r="O27" s="9"/>
      <c r="P27" s="9">
        <f t="shared" si="0"/>
        <v>0</v>
      </c>
    </row>
    <row r="28" spans="1:16" ht="15" customHeight="1">
      <c r="A28" s="8" t="s">
        <v>24</v>
      </c>
      <c r="B28" s="9">
        <v>26775158</v>
      </c>
      <c r="C28" s="9">
        <v>16081518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>
        <f t="shared" si="0"/>
        <v>0</v>
      </c>
    </row>
    <row r="29" spans="1:16" ht="15" customHeight="1">
      <c r="A29" s="8" t="s">
        <v>25</v>
      </c>
      <c r="B29" s="9">
        <v>272293266</v>
      </c>
      <c r="C29" s="9">
        <v>180872502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>
        <f t="shared" si="0"/>
        <v>0</v>
      </c>
    </row>
    <row r="30" spans="1:16" ht="15" customHeight="1">
      <c r="A30" s="8" t="s">
        <v>26</v>
      </c>
      <c r="B30" s="9">
        <v>9165214077</v>
      </c>
      <c r="C30" s="9">
        <v>9620366084</v>
      </c>
      <c r="D30" s="9">
        <v>42876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18"/>
      <c r="P30" s="9">
        <f>SUM(D30:O30)</f>
        <v>42876</v>
      </c>
    </row>
    <row r="31" spans="1:16" ht="15" customHeight="1">
      <c r="A31" s="6" t="s">
        <v>27</v>
      </c>
      <c r="B31" s="7">
        <f>SUM(B32:B39)</f>
        <v>19887288832</v>
      </c>
      <c r="C31" s="7">
        <f>SUM(C32:C39)</f>
        <v>20874460461</v>
      </c>
      <c r="D31" s="7">
        <f>SUM(D32:D39)</f>
        <v>2244262697.4899998</v>
      </c>
      <c r="E31" s="7">
        <f>SUM(E32:E39)</f>
        <v>0</v>
      </c>
      <c r="F31" s="7">
        <f>SUM(F32:F39)</f>
        <v>0</v>
      </c>
      <c r="G31" s="7">
        <f t="shared" ref="G31:M31" si="2">SUM(G32:G39)</f>
        <v>0</v>
      </c>
      <c r="H31" s="7">
        <f>SUM(H32:H39)</f>
        <v>0</v>
      </c>
      <c r="I31" s="7">
        <f t="shared" si="2"/>
        <v>0</v>
      </c>
      <c r="J31" s="7">
        <f>SUM(J32:J39)</f>
        <v>0</v>
      </c>
      <c r="K31" s="7">
        <f>SUM(K32:K39)</f>
        <v>0</v>
      </c>
      <c r="L31" s="7">
        <f t="shared" si="2"/>
        <v>0</v>
      </c>
      <c r="M31" s="7">
        <f t="shared" si="2"/>
        <v>0</v>
      </c>
      <c r="N31" s="7">
        <f>SUM(N32:N39)</f>
        <v>0</v>
      </c>
      <c r="O31" s="7">
        <f>SUM(O32:O39)</f>
        <v>0</v>
      </c>
      <c r="P31" s="7">
        <f t="shared" si="0"/>
        <v>2244262697.4899998</v>
      </c>
    </row>
    <row r="32" spans="1:16" ht="15" customHeight="1">
      <c r="A32" s="8" t="s">
        <v>28</v>
      </c>
      <c r="B32" s="9">
        <v>2724943618</v>
      </c>
      <c r="C32" s="18">
        <v>2738388181</v>
      </c>
      <c r="D32" s="9">
        <v>74950200</v>
      </c>
      <c r="E32" s="9"/>
      <c r="F32" s="33"/>
      <c r="G32" s="9"/>
      <c r="H32" s="9"/>
      <c r="I32" s="9"/>
      <c r="J32" s="9"/>
      <c r="K32" s="9"/>
      <c r="L32" s="9"/>
      <c r="M32" s="9"/>
      <c r="N32" s="9"/>
      <c r="O32" s="18"/>
      <c r="P32" s="9">
        <f t="shared" si="0"/>
        <v>74950200</v>
      </c>
    </row>
    <row r="33" spans="1:16" ht="15" customHeight="1">
      <c r="A33" s="8" t="s">
        <v>72</v>
      </c>
      <c r="B33" s="9">
        <v>10268433870</v>
      </c>
      <c r="C33" s="9">
        <v>10268433870</v>
      </c>
      <c r="D33" s="9">
        <v>2089747200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>
        <f t="shared" si="0"/>
        <v>2089747200</v>
      </c>
    </row>
    <row r="34" spans="1:16" ht="15" customHeight="1">
      <c r="A34" s="8" t="s">
        <v>73</v>
      </c>
      <c r="B34" s="9">
        <v>0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>
        <f t="shared" si="0"/>
        <v>0</v>
      </c>
    </row>
    <row r="35" spans="1:16" ht="15" customHeight="1">
      <c r="A35" s="8" t="s">
        <v>74</v>
      </c>
      <c r="B35" s="9">
        <v>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>
        <f t="shared" si="0"/>
        <v>0</v>
      </c>
    </row>
    <row r="36" spans="1:16" ht="15" customHeight="1">
      <c r="A36" s="8" t="s">
        <v>75</v>
      </c>
      <c r="B36" s="9">
        <v>0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>
        <f t="shared" si="0"/>
        <v>0</v>
      </c>
    </row>
    <row r="37" spans="1:16" ht="15" customHeight="1">
      <c r="A37" s="8" t="s">
        <v>76</v>
      </c>
      <c r="B37" s="9">
        <v>0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>
        <f t="shared" si="0"/>
        <v>0</v>
      </c>
    </row>
    <row r="38" spans="1:16" ht="15" customHeight="1">
      <c r="A38" s="8" t="s">
        <v>29</v>
      </c>
      <c r="B38" s="9">
        <v>25286306</v>
      </c>
      <c r="C38" s="9">
        <v>604868072</v>
      </c>
      <c r="D38" s="9">
        <v>0</v>
      </c>
      <c r="E38" s="18"/>
      <c r="F38" s="9"/>
      <c r="G38" s="9"/>
      <c r="H38" s="9"/>
      <c r="I38" s="9"/>
      <c r="J38" s="9"/>
      <c r="K38" s="9"/>
      <c r="L38" s="9"/>
      <c r="M38" s="9"/>
      <c r="N38" s="9"/>
      <c r="O38" s="9"/>
      <c r="P38" s="9">
        <f>SUM(D38:O38)</f>
        <v>0</v>
      </c>
    </row>
    <row r="39" spans="1:16" ht="15" customHeight="1">
      <c r="A39" s="8" t="s">
        <v>30</v>
      </c>
      <c r="B39" s="9">
        <v>6868625038</v>
      </c>
      <c r="C39" s="9">
        <v>7262770338</v>
      </c>
      <c r="D39" s="9">
        <v>79565297.489999995</v>
      </c>
      <c r="E39" s="18"/>
      <c r="F39" s="9"/>
      <c r="G39" s="9"/>
      <c r="H39" s="9"/>
      <c r="I39" s="9"/>
      <c r="J39" s="9"/>
      <c r="K39" s="9"/>
      <c r="L39" s="9"/>
      <c r="M39" s="9"/>
      <c r="N39" s="9"/>
      <c r="O39" s="9"/>
      <c r="P39" s="9">
        <f>SUM(D39:O39)</f>
        <v>79565297.489999995</v>
      </c>
    </row>
    <row r="40" spans="1:16" ht="15" customHeight="1">
      <c r="A40" s="6" t="s">
        <v>31</v>
      </c>
      <c r="B40" s="7">
        <f t="shared" ref="B40" si="3">SUM(B41:B47)</f>
        <v>488782862</v>
      </c>
      <c r="C40" s="7">
        <f>SUM(C41:C47)</f>
        <v>0</v>
      </c>
      <c r="D40" s="7">
        <f t="shared" ref="D40:L40" si="4">SUM(D41:D47)</f>
        <v>0</v>
      </c>
      <c r="E40" s="7">
        <f t="shared" si="4"/>
        <v>0</v>
      </c>
      <c r="F40" s="7">
        <f>SUM(F41:F47)</f>
        <v>0</v>
      </c>
      <c r="G40" s="7">
        <f t="shared" si="4"/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7">
        <v>0</v>
      </c>
      <c r="N40" s="7">
        <f>SUM(N41:N47)</f>
        <v>0</v>
      </c>
      <c r="O40" s="7">
        <v>0</v>
      </c>
      <c r="P40" s="7">
        <f t="shared" si="0"/>
        <v>0</v>
      </c>
    </row>
    <row r="41" spans="1:16" ht="15" customHeight="1">
      <c r="A41" s="8" t="s">
        <v>32</v>
      </c>
      <c r="B41" s="18">
        <v>488782862</v>
      </c>
      <c r="C41" s="9">
        <v>0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>
        <f t="shared" si="0"/>
        <v>0</v>
      </c>
    </row>
    <row r="42" spans="1:16" ht="15" customHeight="1">
      <c r="A42" s="8" t="s">
        <v>77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>
        <f t="shared" si="0"/>
        <v>0</v>
      </c>
    </row>
    <row r="43" spans="1:16" ht="15" customHeight="1">
      <c r="A43" s="8" t="s">
        <v>78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>
        <f t="shared" si="0"/>
        <v>0</v>
      </c>
    </row>
    <row r="44" spans="1:16" ht="15" customHeight="1">
      <c r="A44" s="8" t="s">
        <v>79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>
        <f t="shared" si="0"/>
        <v>0</v>
      </c>
    </row>
    <row r="45" spans="1:16" ht="15" customHeight="1">
      <c r="A45" s="8" t="s">
        <v>80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f t="shared" si="0"/>
        <v>0</v>
      </c>
    </row>
    <row r="46" spans="1:16" ht="15" customHeight="1">
      <c r="A46" s="8" t="s">
        <v>81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>
        <f t="shared" si="0"/>
        <v>0</v>
      </c>
    </row>
    <row r="47" spans="1:16" ht="15" customHeight="1">
      <c r="A47" s="8" t="s">
        <v>33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>
        <f t="shared" si="0"/>
        <v>0</v>
      </c>
    </row>
    <row r="48" spans="1:16" ht="15" customHeight="1">
      <c r="A48" s="6" t="s">
        <v>34</v>
      </c>
      <c r="B48" s="7">
        <f>SUM(B49:B56)</f>
        <v>9279526506</v>
      </c>
      <c r="C48" s="7">
        <f>SUM(C49:C56)</f>
        <v>10249824635</v>
      </c>
      <c r="D48" s="7">
        <f>SUM(D49:D56)</f>
        <v>9455578.3599999994</v>
      </c>
      <c r="E48" s="7">
        <f>SUM(E49:E56)</f>
        <v>0</v>
      </c>
      <c r="F48" s="7">
        <f>SUM(F49:F56)</f>
        <v>0</v>
      </c>
      <c r="G48" s="7">
        <f>SUM(G49:G56)</f>
        <v>0</v>
      </c>
      <c r="H48" s="7">
        <f>SUM(H49:H56)</f>
        <v>0</v>
      </c>
      <c r="I48" s="7">
        <f>SUM(I49:I56)</f>
        <v>0</v>
      </c>
      <c r="J48" s="7">
        <f>SUM(J49:J56)</f>
        <v>0</v>
      </c>
      <c r="K48" s="7">
        <f>SUM(K49:K56)</f>
        <v>0</v>
      </c>
      <c r="L48" s="7">
        <f>SUM(L49:L56)</f>
        <v>0</v>
      </c>
      <c r="M48" s="7">
        <f>SUM(M49:M56)</f>
        <v>0</v>
      </c>
      <c r="N48" s="7">
        <f>SUM(N49:N56)</f>
        <v>0</v>
      </c>
      <c r="O48" s="7">
        <f>SUM(O49:O56)</f>
        <v>0</v>
      </c>
      <c r="P48" s="7">
        <f t="shared" si="0"/>
        <v>9455578.3599999994</v>
      </c>
    </row>
    <row r="49" spans="1:16" ht="15" customHeight="1">
      <c r="A49" s="8" t="s">
        <v>35</v>
      </c>
      <c r="B49" s="9">
        <v>2572137373</v>
      </c>
      <c r="C49" s="9">
        <v>2633431533</v>
      </c>
      <c r="D49" s="9">
        <v>3012778.36</v>
      </c>
      <c r="E49" s="9"/>
      <c r="F49" s="9"/>
      <c r="G49" s="9"/>
      <c r="H49" s="9"/>
      <c r="I49" s="9"/>
      <c r="J49" s="27"/>
      <c r="K49" s="9"/>
      <c r="L49" s="9"/>
      <c r="M49" s="9"/>
      <c r="N49" s="9"/>
      <c r="O49" s="9"/>
      <c r="P49" s="9">
        <f t="shared" si="0"/>
        <v>3012778.36</v>
      </c>
    </row>
    <row r="50" spans="1:16" ht="15" customHeight="1">
      <c r="A50" s="8" t="s">
        <v>36</v>
      </c>
      <c r="B50" s="9">
        <v>452997418</v>
      </c>
      <c r="C50" s="9">
        <v>485692452</v>
      </c>
      <c r="D50" s="9">
        <v>6442800</v>
      </c>
      <c r="E50" s="9"/>
      <c r="F50" s="9"/>
      <c r="G50" s="9"/>
      <c r="H50" s="9"/>
      <c r="I50" s="9"/>
      <c r="J50" s="27"/>
      <c r="K50" s="34"/>
      <c r="L50" s="9"/>
      <c r="M50" s="9"/>
      <c r="N50" s="9"/>
      <c r="O50" s="9"/>
      <c r="P50" s="9">
        <f t="shared" si="0"/>
        <v>6442800</v>
      </c>
    </row>
    <row r="51" spans="1:16" ht="15" customHeight="1">
      <c r="A51" s="8" t="s">
        <v>37</v>
      </c>
      <c r="B51" s="9">
        <v>270447478</v>
      </c>
      <c r="C51" s="9">
        <v>284015702</v>
      </c>
      <c r="D51" s="9"/>
      <c r="E51" s="9"/>
      <c r="F51" s="9"/>
      <c r="G51" s="9"/>
      <c r="H51" s="9"/>
      <c r="I51" s="9"/>
      <c r="J51" s="27"/>
      <c r="K51" s="9"/>
      <c r="L51" s="9"/>
      <c r="M51" s="9"/>
      <c r="N51" s="9"/>
      <c r="O51" s="9"/>
      <c r="P51" s="9">
        <f t="shared" si="0"/>
        <v>0</v>
      </c>
    </row>
    <row r="52" spans="1:16" ht="15" customHeight="1">
      <c r="A52" s="8" t="s">
        <v>38</v>
      </c>
      <c r="B52" s="9">
        <v>144081450</v>
      </c>
      <c r="C52" s="9">
        <v>549196732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f t="shared" si="0"/>
        <v>0</v>
      </c>
    </row>
    <row r="53" spans="1:16" ht="15" customHeight="1">
      <c r="A53" s="8" t="s">
        <v>39</v>
      </c>
      <c r="B53" s="9">
        <v>5786230943</v>
      </c>
      <c r="C53" s="9">
        <v>4611553413</v>
      </c>
      <c r="D53" s="9"/>
      <c r="E53" s="18"/>
      <c r="F53" s="9"/>
      <c r="G53" s="9"/>
      <c r="H53" s="9"/>
      <c r="I53" s="9"/>
      <c r="J53" s="9"/>
      <c r="K53" s="9"/>
      <c r="L53" s="9"/>
      <c r="M53" s="9"/>
      <c r="N53" s="9"/>
      <c r="O53" s="9"/>
      <c r="P53" s="9">
        <f t="shared" si="0"/>
        <v>0</v>
      </c>
    </row>
    <row r="54" spans="1:16" ht="15" customHeight="1">
      <c r="A54" s="8" t="s">
        <v>40</v>
      </c>
      <c r="B54" s="9">
        <v>44378184</v>
      </c>
      <c r="C54" s="9">
        <v>45575866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>
        <f t="shared" si="0"/>
        <v>0</v>
      </c>
    </row>
    <row r="55" spans="1:16" ht="15" customHeight="1">
      <c r="A55" s="8" t="s">
        <v>41</v>
      </c>
      <c r="B55" s="9">
        <v>4456160</v>
      </c>
      <c r="C55" s="9">
        <v>1380561437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P55" s="9">
        <f t="shared" si="0"/>
        <v>0</v>
      </c>
    </row>
    <row r="56" spans="1:16" ht="15" customHeight="1">
      <c r="A56" s="8" t="s">
        <v>42</v>
      </c>
      <c r="B56" s="9">
        <v>4797500</v>
      </c>
      <c r="C56" s="9">
        <v>259797500</v>
      </c>
      <c r="D56" s="9"/>
      <c r="E56" s="18"/>
      <c r="F56" s="9"/>
      <c r="G56" s="9"/>
      <c r="H56" s="9"/>
      <c r="I56" s="9"/>
      <c r="J56" s="9"/>
      <c r="K56" s="9"/>
      <c r="L56" s="9"/>
      <c r="M56" s="9"/>
      <c r="N56" s="9"/>
      <c r="O56" s="18"/>
      <c r="P56" s="9">
        <f>SUM(D56:O56)</f>
        <v>0</v>
      </c>
    </row>
    <row r="57" spans="1:16" ht="15" customHeight="1">
      <c r="A57" s="6" t="s">
        <v>43</v>
      </c>
      <c r="B57" s="7">
        <f>SUM(B58:B59)</f>
        <v>11673691279</v>
      </c>
      <c r="C57" s="7">
        <f>SUM(C58:C61)</f>
        <v>10938906349</v>
      </c>
      <c r="D57" s="7">
        <f>SUM(D58:D59)</f>
        <v>0</v>
      </c>
      <c r="E57" s="7">
        <f t="shared" ref="E57:O57" si="5">SUM(E58:E59)</f>
        <v>0</v>
      </c>
      <c r="F57" s="7">
        <f>SUM(F58:F59)</f>
        <v>0</v>
      </c>
      <c r="G57" s="7">
        <f t="shared" si="5"/>
        <v>0</v>
      </c>
      <c r="H57" s="7">
        <f t="shared" si="5"/>
        <v>0</v>
      </c>
      <c r="I57" s="7">
        <f t="shared" si="5"/>
        <v>0</v>
      </c>
      <c r="J57" s="7">
        <f t="shared" si="5"/>
        <v>0</v>
      </c>
      <c r="K57" s="7">
        <f t="shared" si="5"/>
        <v>0</v>
      </c>
      <c r="L57" s="7">
        <f t="shared" si="5"/>
        <v>0</v>
      </c>
      <c r="M57" s="7">
        <f t="shared" si="5"/>
        <v>0</v>
      </c>
      <c r="N57" s="7">
        <f t="shared" si="5"/>
        <v>0</v>
      </c>
      <c r="O57" s="7">
        <f t="shared" si="5"/>
        <v>0</v>
      </c>
      <c r="P57" s="7">
        <f t="shared" si="0"/>
        <v>0</v>
      </c>
    </row>
    <row r="58" spans="1:16" ht="15" customHeight="1">
      <c r="A58" s="8" t="s">
        <v>44</v>
      </c>
      <c r="B58" s="9">
        <v>11672191279</v>
      </c>
      <c r="C58" s="9">
        <v>10937406349</v>
      </c>
      <c r="D58" s="9"/>
      <c r="E58" s="18"/>
      <c r="F58" s="9"/>
      <c r="G58" s="9"/>
      <c r="H58" s="9"/>
      <c r="I58" s="9"/>
      <c r="J58" s="9"/>
      <c r="K58" s="9"/>
      <c r="L58" s="27"/>
      <c r="M58" s="27"/>
      <c r="N58" s="27"/>
      <c r="O58" s="18"/>
      <c r="P58" s="27">
        <f t="shared" si="0"/>
        <v>0</v>
      </c>
    </row>
    <row r="59" spans="1:16" ht="15" customHeight="1">
      <c r="A59" s="8" t="s">
        <v>45</v>
      </c>
      <c r="B59" s="9">
        <v>1500000</v>
      </c>
      <c r="C59" s="9">
        <v>1500000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7">
        <f t="shared" si="0"/>
        <v>0</v>
      </c>
    </row>
    <row r="60" spans="1:16" ht="15" customHeight="1">
      <c r="A60" s="8" t="s">
        <v>71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7">
        <f t="shared" si="0"/>
        <v>0</v>
      </c>
    </row>
    <row r="61" spans="1:16" ht="15" customHeight="1">
      <c r="A61" s="8" t="s">
        <v>59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7">
        <f t="shared" si="0"/>
        <v>0</v>
      </c>
    </row>
    <row r="62" spans="1:16" ht="15" customHeight="1">
      <c r="A62" s="19" t="s">
        <v>60</v>
      </c>
      <c r="B62" s="7">
        <f>SUM(B63:B67)</f>
        <v>0</v>
      </c>
      <c r="C62" s="7">
        <v>0</v>
      </c>
      <c r="D62" s="7">
        <f>SUM(D63:D67)</f>
        <v>0</v>
      </c>
      <c r="E62" s="7">
        <f t="shared" ref="E62:J62" si="6">SUM(E63:E67)</f>
        <v>0</v>
      </c>
      <c r="F62" s="7">
        <f t="shared" si="6"/>
        <v>0</v>
      </c>
      <c r="G62" s="7">
        <f t="shared" si="6"/>
        <v>0</v>
      </c>
      <c r="H62" s="7">
        <f t="shared" si="6"/>
        <v>0</v>
      </c>
      <c r="I62" s="7">
        <f t="shared" si="6"/>
        <v>0</v>
      </c>
      <c r="J62" s="7">
        <f t="shared" si="6"/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f t="shared" si="0"/>
        <v>0</v>
      </c>
    </row>
    <row r="63" spans="1:16" ht="15" customHeight="1">
      <c r="A63" s="8" t="s">
        <v>61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/>
      <c r="M63" s="9"/>
      <c r="N63" s="9"/>
      <c r="O63" s="9"/>
      <c r="P63" s="9">
        <f t="shared" si="0"/>
        <v>0</v>
      </c>
    </row>
    <row r="64" spans="1:16" ht="15" customHeight="1">
      <c r="A64" s="8" t="s">
        <v>62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/>
      <c r="M64" s="9"/>
      <c r="N64" s="9"/>
      <c r="O64" s="9"/>
      <c r="P64" s="9">
        <f t="shared" si="0"/>
        <v>0</v>
      </c>
    </row>
    <row r="65" spans="1:16" ht="15" customHeight="1">
      <c r="A65" s="8" t="s">
        <v>63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/>
      <c r="M65" s="9"/>
      <c r="N65" s="9"/>
      <c r="O65" s="9"/>
      <c r="P65" s="9">
        <f t="shared" si="0"/>
        <v>0</v>
      </c>
    </row>
    <row r="66" spans="1:16" ht="15" customHeight="1">
      <c r="A66" s="8" t="s">
        <v>64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/>
      <c r="M66" s="9"/>
      <c r="N66" s="9"/>
      <c r="O66" s="9"/>
      <c r="P66" s="9">
        <f t="shared" si="0"/>
        <v>0</v>
      </c>
    </row>
    <row r="67" spans="1:16" ht="15" customHeight="1">
      <c r="A67" s="8" t="s">
        <v>65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/>
      <c r="M67" s="9"/>
      <c r="N67" s="9"/>
      <c r="O67" s="9"/>
      <c r="P67" s="9">
        <f t="shared" si="0"/>
        <v>0</v>
      </c>
    </row>
    <row r="68" spans="1:16" ht="15" customHeight="1">
      <c r="A68" s="19" t="s">
        <v>66</v>
      </c>
      <c r="B68" s="7">
        <f>SUM(B69:B72)</f>
        <v>0</v>
      </c>
      <c r="C68" s="7">
        <v>0</v>
      </c>
      <c r="D68" s="7">
        <f>SUM(D69:D72)</f>
        <v>0</v>
      </c>
      <c r="E68" s="7">
        <f>SUM(E69:E72)</f>
        <v>0</v>
      </c>
      <c r="F68" s="7">
        <f t="shared" ref="F68:I68" si="7">SUM(F69:F72)</f>
        <v>0</v>
      </c>
      <c r="G68" s="7">
        <f t="shared" si="7"/>
        <v>0</v>
      </c>
      <c r="H68" s="7">
        <f t="shared" si="7"/>
        <v>0</v>
      </c>
      <c r="I68" s="7">
        <f t="shared" si="7"/>
        <v>0</v>
      </c>
      <c r="J68" s="7">
        <f>SUM(J69:J72)</f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f t="shared" si="0"/>
        <v>0</v>
      </c>
    </row>
    <row r="69" spans="1:16" ht="15" customHeight="1">
      <c r="A69" s="8" t="s">
        <v>67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/>
      <c r="M69" s="9"/>
      <c r="N69" s="9"/>
      <c r="O69" s="9"/>
      <c r="P69" s="9">
        <f t="shared" ref="P69:P86" si="8">SUM(D69:O69)</f>
        <v>0</v>
      </c>
    </row>
    <row r="70" spans="1:16" ht="15" customHeight="1">
      <c r="A70" s="8" t="s">
        <v>68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/>
      <c r="M70" s="9"/>
      <c r="N70" s="9"/>
      <c r="O70" s="9"/>
      <c r="P70" s="9">
        <f t="shared" si="8"/>
        <v>0</v>
      </c>
    </row>
    <row r="71" spans="1:16" ht="15" customHeight="1">
      <c r="A71" s="8" t="s">
        <v>69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/>
      <c r="M71" s="9"/>
      <c r="N71" s="9"/>
      <c r="O71" s="9"/>
      <c r="P71" s="9">
        <f t="shared" si="8"/>
        <v>0</v>
      </c>
    </row>
    <row r="72" spans="1:16" ht="15" customHeight="1">
      <c r="A72" s="8" t="s">
        <v>70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/>
      <c r="M72" s="9"/>
      <c r="N72" s="9"/>
      <c r="O72" s="9"/>
      <c r="P72" s="9">
        <f t="shared" si="8"/>
        <v>0</v>
      </c>
    </row>
    <row r="73" spans="1:16">
      <c r="A73" s="10" t="s">
        <v>46</v>
      </c>
      <c r="B73" s="11">
        <f>+B7+B12+B22+B31+B48+B57+B40</f>
        <v>223680029647</v>
      </c>
      <c r="C73" s="11">
        <f>+C7+C12+C22+C31+C48+C57+C40</f>
        <v>220847317994</v>
      </c>
      <c r="D73" s="11">
        <f t="shared" ref="D73:P73" si="9">+D7+D12+D22+D31+D48+D57+D40</f>
        <v>13168634714.210001</v>
      </c>
      <c r="E73" s="11">
        <f t="shared" si="9"/>
        <v>0</v>
      </c>
      <c r="F73" s="11">
        <f t="shared" si="9"/>
        <v>0</v>
      </c>
      <c r="G73" s="11">
        <f t="shared" si="9"/>
        <v>0</v>
      </c>
      <c r="H73" s="11">
        <f t="shared" si="9"/>
        <v>0</v>
      </c>
      <c r="I73" s="11">
        <f t="shared" si="9"/>
        <v>0</v>
      </c>
      <c r="J73" s="11">
        <f t="shared" si="9"/>
        <v>0</v>
      </c>
      <c r="K73" s="11">
        <f t="shared" si="9"/>
        <v>0</v>
      </c>
      <c r="L73" s="11">
        <f t="shared" si="9"/>
        <v>0</v>
      </c>
      <c r="M73" s="11">
        <f t="shared" si="9"/>
        <v>0</v>
      </c>
      <c r="N73" s="11">
        <f t="shared" si="9"/>
        <v>0</v>
      </c>
      <c r="O73" s="11">
        <f t="shared" si="9"/>
        <v>0</v>
      </c>
      <c r="P73" s="11">
        <f t="shared" si="9"/>
        <v>13168634714.210001</v>
      </c>
    </row>
    <row r="74" spans="1:16">
      <c r="B74" s="18"/>
      <c r="K74" s="18"/>
      <c r="P74">
        <f t="shared" si="8"/>
        <v>0</v>
      </c>
    </row>
    <row r="75" spans="1:16">
      <c r="A75" s="4" t="s">
        <v>47</v>
      </c>
      <c r="B75" s="12">
        <f>+B76+B79+B82</f>
        <v>0</v>
      </c>
      <c r="C75" s="12">
        <v>0</v>
      </c>
      <c r="D75" s="12">
        <f>+D76+D79+D82</f>
        <v>0</v>
      </c>
      <c r="E75" s="12">
        <f t="shared" ref="E75:L75" si="10">+E76+E79+E82</f>
        <v>0</v>
      </c>
      <c r="F75" s="12">
        <f t="shared" si="10"/>
        <v>0</v>
      </c>
      <c r="G75" s="12">
        <f t="shared" si="10"/>
        <v>0</v>
      </c>
      <c r="H75" s="12">
        <f t="shared" si="10"/>
        <v>0</v>
      </c>
      <c r="I75" s="12">
        <f t="shared" si="10"/>
        <v>0</v>
      </c>
      <c r="J75" s="12">
        <f t="shared" si="10"/>
        <v>0</v>
      </c>
      <c r="K75" s="12">
        <f t="shared" si="10"/>
        <v>0</v>
      </c>
      <c r="L75" s="12">
        <f t="shared" si="10"/>
        <v>0</v>
      </c>
      <c r="M75" s="12">
        <v>0</v>
      </c>
      <c r="N75" s="12">
        <v>0</v>
      </c>
      <c r="O75" s="12">
        <v>0</v>
      </c>
      <c r="P75" s="12">
        <f t="shared" si="8"/>
        <v>0</v>
      </c>
    </row>
    <row r="76" spans="1:16">
      <c r="A76" s="16" t="s">
        <v>51</v>
      </c>
      <c r="B76" s="12">
        <f>B77+B78</f>
        <v>0</v>
      </c>
      <c r="C76" s="12">
        <v>0</v>
      </c>
      <c r="D76" s="12">
        <f>D77+D78</f>
        <v>0</v>
      </c>
      <c r="E76" s="12">
        <f t="shared" ref="E76:K76" si="11">E77+E78</f>
        <v>0</v>
      </c>
      <c r="F76" s="12">
        <f t="shared" si="11"/>
        <v>0</v>
      </c>
      <c r="G76" s="12">
        <f t="shared" si="11"/>
        <v>0</v>
      </c>
      <c r="H76" s="12">
        <f t="shared" si="11"/>
        <v>0</v>
      </c>
      <c r="I76" s="12">
        <f t="shared" si="11"/>
        <v>0</v>
      </c>
      <c r="J76" s="12">
        <f t="shared" si="11"/>
        <v>0</v>
      </c>
      <c r="K76" s="12">
        <f t="shared" si="11"/>
        <v>0</v>
      </c>
      <c r="L76" s="12">
        <v>0</v>
      </c>
      <c r="M76" s="12">
        <v>0</v>
      </c>
      <c r="N76" s="12">
        <v>0</v>
      </c>
      <c r="O76" s="12">
        <v>0</v>
      </c>
      <c r="P76" s="12">
        <f t="shared" si="8"/>
        <v>0</v>
      </c>
    </row>
    <row r="77" spans="1:16" ht="30">
      <c r="A77" s="17" t="s">
        <v>52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/>
      <c r="M77" s="9"/>
      <c r="N77" s="9"/>
      <c r="O77" s="9"/>
      <c r="P77" s="9">
        <f t="shared" si="8"/>
        <v>0</v>
      </c>
    </row>
    <row r="78" spans="1:16" ht="30">
      <c r="A78" s="17" t="s">
        <v>53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/>
      <c r="M78" s="9"/>
      <c r="N78" s="9"/>
      <c r="O78" s="9"/>
      <c r="P78" s="9">
        <f t="shared" si="8"/>
        <v>0</v>
      </c>
    </row>
    <row r="79" spans="1:16">
      <c r="A79" s="16" t="s">
        <v>54</v>
      </c>
      <c r="B79" s="12">
        <f>B80+B81</f>
        <v>0</v>
      </c>
      <c r="C79" s="12">
        <v>0</v>
      </c>
      <c r="D79" s="12">
        <f>D80+D81</f>
        <v>0</v>
      </c>
      <c r="E79" s="12">
        <f t="shared" ref="E79:L79" si="12">E80+E81</f>
        <v>0</v>
      </c>
      <c r="F79" s="12">
        <f t="shared" si="12"/>
        <v>0</v>
      </c>
      <c r="G79" s="12">
        <f t="shared" si="12"/>
        <v>0</v>
      </c>
      <c r="H79" s="12">
        <f t="shared" si="12"/>
        <v>0</v>
      </c>
      <c r="I79" s="12">
        <f t="shared" si="12"/>
        <v>0</v>
      </c>
      <c r="J79" s="12">
        <f t="shared" si="12"/>
        <v>0</v>
      </c>
      <c r="K79" s="12">
        <f t="shared" si="12"/>
        <v>0</v>
      </c>
      <c r="L79" s="12">
        <f t="shared" si="12"/>
        <v>0</v>
      </c>
      <c r="M79" s="12">
        <v>0</v>
      </c>
      <c r="N79" s="12">
        <v>0</v>
      </c>
      <c r="O79" s="12">
        <v>0</v>
      </c>
      <c r="P79" s="12">
        <f t="shared" si="8"/>
        <v>0</v>
      </c>
    </row>
    <row r="80" spans="1:16" ht="30">
      <c r="A80" s="17" t="s">
        <v>55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/>
      <c r="M80" s="9"/>
      <c r="N80" s="9"/>
      <c r="O80" s="9"/>
      <c r="P80" s="9">
        <f t="shared" si="8"/>
        <v>0</v>
      </c>
    </row>
    <row r="81" spans="1:19" ht="30">
      <c r="A81" s="17" t="s">
        <v>56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/>
      <c r="M81" s="9"/>
      <c r="N81" s="9"/>
      <c r="O81" s="9"/>
      <c r="P81" s="9">
        <f t="shared" si="8"/>
        <v>0</v>
      </c>
    </row>
    <row r="82" spans="1:19">
      <c r="A82" s="16" t="s">
        <v>57</v>
      </c>
      <c r="B82" s="12">
        <f>B83</f>
        <v>0</v>
      </c>
      <c r="C82" s="12">
        <v>0</v>
      </c>
      <c r="D82" s="12">
        <f>D83</f>
        <v>0</v>
      </c>
      <c r="E82" s="12">
        <f t="shared" ref="E82:K82" si="13">E83</f>
        <v>0</v>
      </c>
      <c r="F82" s="12">
        <f t="shared" si="13"/>
        <v>0</v>
      </c>
      <c r="G82" s="12">
        <f t="shared" si="13"/>
        <v>0</v>
      </c>
      <c r="H82" s="12">
        <f t="shared" si="13"/>
        <v>0</v>
      </c>
      <c r="I82" s="12">
        <f t="shared" si="13"/>
        <v>0</v>
      </c>
      <c r="J82" s="12">
        <f t="shared" si="13"/>
        <v>0</v>
      </c>
      <c r="K82" s="12">
        <f t="shared" si="13"/>
        <v>0</v>
      </c>
      <c r="L82" s="12">
        <v>0</v>
      </c>
      <c r="M82" s="12">
        <v>0</v>
      </c>
      <c r="N82" s="12">
        <v>0</v>
      </c>
      <c r="O82" s="12">
        <v>0</v>
      </c>
      <c r="P82" s="12">
        <f t="shared" si="8"/>
        <v>0</v>
      </c>
    </row>
    <row r="83" spans="1:19" ht="30">
      <c r="A83" s="17" t="s">
        <v>58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/>
      <c r="M83" s="9"/>
      <c r="N83" s="9"/>
      <c r="O83" s="9"/>
      <c r="P83" s="9">
        <f t="shared" si="8"/>
        <v>0</v>
      </c>
    </row>
    <row r="84" spans="1:19">
      <c r="A84" s="10" t="s">
        <v>48</v>
      </c>
      <c r="B84" s="13">
        <f>B75</f>
        <v>0</v>
      </c>
      <c r="C84" s="13">
        <v>0</v>
      </c>
      <c r="D84" s="13">
        <f>D75</f>
        <v>0</v>
      </c>
      <c r="E84" s="13">
        <f t="shared" ref="E84:L84" si="14">E75</f>
        <v>0</v>
      </c>
      <c r="F84" s="13">
        <f t="shared" si="14"/>
        <v>0</v>
      </c>
      <c r="G84" s="13">
        <f t="shared" si="14"/>
        <v>0</v>
      </c>
      <c r="H84" s="13">
        <f t="shared" si="14"/>
        <v>0</v>
      </c>
      <c r="I84" s="13">
        <f t="shared" si="14"/>
        <v>0</v>
      </c>
      <c r="J84" s="13">
        <f t="shared" si="14"/>
        <v>0</v>
      </c>
      <c r="K84" s="13">
        <f t="shared" si="14"/>
        <v>0</v>
      </c>
      <c r="L84" s="13">
        <f t="shared" si="14"/>
        <v>0</v>
      </c>
      <c r="M84" s="13">
        <v>0</v>
      </c>
      <c r="N84" s="13">
        <v>0</v>
      </c>
      <c r="O84" s="13">
        <v>0</v>
      </c>
      <c r="P84" s="13">
        <f t="shared" si="8"/>
        <v>0</v>
      </c>
    </row>
    <row r="85" spans="1:19">
      <c r="P85">
        <f t="shared" si="8"/>
        <v>0</v>
      </c>
    </row>
    <row r="86" spans="1:19" ht="31.5">
      <c r="A86" s="14" t="s">
        <v>49</v>
      </c>
      <c r="B86" s="15">
        <f>B84+B73</f>
        <v>223680029647</v>
      </c>
      <c r="C86" s="15">
        <f>+C73+C84</f>
        <v>220847317994</v>
      </c>
      <c r="D86" s="15">
        <f t="shared" ref="D86:O86" si="15">D84+D73</f>
        <v>13168634714.210001</v>
      </c>
      <c r="E86" s="32">
        <f t="shared" si="15"/>
        <v>0</v>
      </c>
      <c r="F86" s="32">
        <f>F84+F73</f>
        <v>0</v>
      </c>
      <c r="G86" s="32">
        <f t="shared" si="15"/>
        <v>0</v>
      </c>
      <c r="H86" s="32">
        <f t="shared" si="15"/>
        <v>0</v>
      </c>
      <c r="I86" s="32">
        <f t="shared" si="15"/>
        <v>0</v>
      </c>
      <c r="J86" s="32">
        <f t="shared" si="15"/>
        <v>0</v>
      </c>
      <c r="K86" s="32">
        <f t="shared" si="15"/>
        <v>0</v>
      </c>
      <c r="L86" s="32">
        <f t="shared" si="15"/>
        <v>0</v>
      </c>
      <c r="M86" s="32">
        <f t="shared" si="15"/>
        <v>0</v>
      </c>
      <c r="N86" s="32">
        <f t="shared" si="15"/>
        <v>0</v>
      </c>
      <c r="O86" s="32">
        <f t="shared" si="15"/>
        <v>0</v>
      </c>
      <c r="P86" s="15">
        <f t="shared" si="8"/>
        <v>13168634714.210001</v>
      </c>
      <c r="R86" s="35"/>
      <c r="S86" s="35"/>
    </row>
    <row r="87" spans="1:19">
      <c r="A87" s="42"/>
      <c r="B87" s="42"/>
      <c r="C87" s="42"/>
      <c r="D87" s="42"/>
      <c r="E87" s="42"/>
      <c r="F87" s="42"/>
      <c r="P87" s="18"/>
      <c r="R87" s="36"/>
    </row>
    <row r="88" spans="1:19">
      <c r="A88" s="22" t="s">
        <v>83</v>
      </c>
      <c r="B88" s="21"/>
      <c r="C88" s="31"/>
      <c r="D88" s="21"/>
      <c r="J88" s="18"/>
      <c r="K88" s="18"/>
      <c r="N88" s="18"/>
      <c r="P88" s="18"/>
    </row>
    <row r="89" spans="1:19">
      <c r="A89" t="s">
        <v>84</v>
      </c>
      <c r="B89" s="21"/>
      <c r="C89" s="31"/>
      <c r="D89" s="21"/>
      <c r="J89" s="18"/>
      <c r="K89" s="18"/>
      <c r="N89" s="28"/>
    </row>
    <row r="90" spans="1:19">
      <c r="A90" s="22" t="s">
        <v>85</v>
      </c>
      <c r="B90" s="21"/>
      <c r="C90" s="21"/>
      <c r="D90" s="21"/>
      <c r="N90" s="18"/>
    </row>
    <row r="91" spans="1:19">
      <c r="A91" t="s">
        <v>86</v>
      </c>
      <c r="B91" s="21"/>
      <c r="C91" s="21"/>
      <c r="D91" s="21"/>
      <c r="N91" s="29"/>
    </row>
    <row r="92" spans="1:19">
      <c r="A92" s="22" t="s">
        <v>87</v>
      </c>
      <c r="B92" s="21"/>
      <c r="C92" s="21"/>
      <c r="D92" s="21"/>
    </row>
    <row r="93" spans="1:19">
      <c r="A93" s="43" t="s">
        <v>88</v>
      </c>
      <c r="B93" s="43"/>
      <c r="C93" s="43"/>
      <c r="D93" s="43"/>
      <c r="E93" s="43"/>
    </row>
    <row r="94" spans="1:19">
      <c r="A94" s="21"/>
      <c r="B94" s="21"/>
      <c r="C94" s="21"/>
      <c r="D94" s="21"/>
    </row>
    <row r="95" spans="1:19">
      <c r="A95" s="26" t="s">
        <v>50</v>
      </c>
      <c r="B95" s="23"/>
      <c r="C95" s="23"/>
      <c r="D95" s="18"/>
    </row>
    <row r="96" spans="1:19">
      <c r="A96" s="30" t="s">
        <v>105</v>
      </c>
      <c r="B96" s="24"/>
      <c r="C96" s="24"/>
      <c r="D96" s="25"/>
    </row>
    <row r="97" spans="1:6">
      <c r="A97" s="24"/>
      <c r="B97" s="24"/>
      <c r="C97" s="24"/>
      <c r="D97" s="25"/>
    </row>
    <row r="98" spans="1:6">
      <c r="A98" s="24"/>
      <c r="B98" s="24"/>
      <c r="C98" s="24"/>
      <c r="D98" s="25"/>
    </row>
    <row r="100" spans="1:6">
      <c r="A100" s="37" t="s">
        <v>103</v>
      </c>
      <c r="B100" s="37"/>
      <c r="C100" s="37"/>
      <c r="D100" s="37"/>
      <c r="E100" s="37"/>
      <c r="F100" s="37"/>
    </row>
    <row r="101" spans="1:6">
      <c r="A101" s="38" t="s">
        <v>102</v>
      </c>
      <c r="B101" s="38"/>
      <c r="C101" s="38"/>
      <c r="D101" s="38"/>
      <c r="E101" s="38"/>
      <c r="F101" s="38"/>
    </row>
    <row r="111" spans="1:6">
      <c r="E111" s="18"/>
    </row>
    <row r="112" spans="1:6">
      <c r="E112" s="18"/>
    </row>
    <row r="113" spans="3:6">
      <c r="E113" s="18"/>
    </row>
    <row r="114" spans="3:6">
      <c r="E114" s="18"/>
    </row>
    <row r="115" spans="3:6">
      <c r="E115" s="18"/>
    </row>
    <row r="116" spans="3:6">
      <c r="E116" s="18"/>
    </row>
    <row r="117" spans="3:6">
      <c r="E117" s="18"/>
      <c r="F117" s="18"/>
    </row>
    <row r="118" spans="3:6">
      <c r="E118" s="18"/>
      <c r="F118" s="18"/>
    </row>
    <row r="119" spans="3:6">
      <c r="E119" s="18"/>
    </row>
    <row r="120" spans="3:6">
      <c r="E120" s="18"/>
    </row>
    <row r="121" spans="3:6">
      <c r="E121" s="18"/>
    </row>
    <row r="123" spans="3:6">
      <c r="E123" s="18"/>
    </row>
    <row r="124" spans="3:6">
      <c r="E124" s="18"/>
    </row>
    <row r="125" spans="3:6">
      <c r="E125" s="18"/>
    </row>
    <row r="128" spans="3:6">
      <c r="C128" s="18"/>
    </row>
    <row r="132" spans="3:5">
      <c r="C132" s="18"/>
    </row>
    <row r="136" spans="3:5">
      <c r="E136" s="18"/>
    </row>
  </sheetData>
  <mergeCells count="7">
    <mergeCell ref="A100:F100"/>
    <mergeCell ref="A101:F101"/>
    <mergeCell ref="A1:P1"/>
    <mergeCell ref="A2:P2"/>
    <mergeCell ref="A3:P3"/>
    <mergeCell ref="A87:F87"/>
    <mergeCell ref="A93:E93"/>
  </mergeCells>
  <pageMargins left="0.25" right="0.25" top="0.75" bottom="0.75" header="0.3" footer="0.3"/>
  <pageSetup paperSize="5" scale="56" fitToHeight="0" orientation="landscape" r:id="rId1"/>
  <rowBreaks count="1" manualBreakCount="1">
    <brk id="67" max="15" man="1"/>
  </rowBreaks>
  <ignoredErrors>
    <ignoredError sqref="B57 P8 C31 P11:P13 P22:P23 P31:P32 P40:P49 P57:P58 P62:P72 P74:P86" formulaRange="1"/>
    <ignoredError sqref="C86" formula="1"/>
    <ignoredError sqref="C57:D57" formula="1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7CB183-3E25-46B1-B636-2580C592F6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0AD083-D56E-4B66-B977-CE90BFCC5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ECCF49-4B93-41FD-B819-1EBE6E8845A4}">
  <ds:schemaRefs>
    <ds:schemaRef ds:uri="http://purl.org/dc/terms/"/>
    <ds:schemaRef ds:uri="6f454071-f228-4dda-b004-431287ab1efe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c0f8f09-1889-4044-a4f7-4542b1ae657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de gasto UE 0001</vt:lpstr>
      <vt:lpstr>'Ejecución de gasto UE 0001'!Área_de_impresión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Fidelina Gisell Gonzalez Garo</cp:lastModifiedBy>
  <cp:lastPrinted>2023-01-10T18:32:37Z</cp:lastPrinted>
  <dcterms:created xsi:type="dcterms:W3CDTF">2019-05-01T14:38:49Z</dcterms:created>
  <dcterms:modified xsi:type="dcterms:W3CDTF">2023-02-02T15:39:15Z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