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2022\"/>
    </mc:Choice>
  </mc:AlternateContent>
  <xr:revisionPtr revIDLastSave="25" documentId="8_{47104138-1486-4C91-AEC3-57B24056EBE1}" xr6:coauthVersionLast="36" xr6:coauthVersionMax="36" xr10:uidLastSave="{4486B755-AA68-46B2-8C7A-29F6DBF94F56}"/>
  <bookViews>
    <workbookView xWindow="0" yWindow="0" windowWidth="20445" windowHeight="63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32" i="1"/>
  <c r="P15" i="1"/>
  <c r="P16" i="1"/>
  <c r="P17" i="1"/>
  <c r="P18" i="1"/>
  <c r="P19" i="1"/>
  <c r="P20" i="1"/>
  <c r="P21" i="1"/>
  <c r="P22" i="1"/>
  <c r="P9" i="1"/>
  <c r="P10" i="1"/>
  <c r="P11" i="1"/>
  <c r="M60" i="1" l="1"/>
  <c r="N60" i="1"/>
  <c r="O60" i="1"/>
  <c r="M50" i="1"/>
  <c r="N50" i="1"/>
  <c r="O50" i="1"/>
  <c r="M33" i="1"/>
  <c r="M7" i="1"/>
  <c r="M13" i="1"/>
  <c r="M23" i="1"/>
  <c r="M76" i="1" s="1"/>
  <c r="M89" i="1" s="1"/>
  <c r="C60" i="1" l="1"/>
  <c r="C50" i="1"/>
  <c r="C33" i="1"/>
  <c r="C23" i="1"/>
  <c r="C13" i="1"/>
  <c r="C7" i="1"/>
  <c r="O33" i="1"/>
  <c r="O76" i="1" s="1"/>
  <c r="O89" i="1" s="1"/>
  <c r="O23" i="1"/>
  <c r="O13" i="1"/>
  <c r="O7" i="1"/>
  <c r="C76" i="1" l="1"/>
  <c r="C89" i="1" s="1"/>
  <c r="N33" i="1"/>
  <c r="N76" i="1" s="1"/>
  <c r="N89" i="1" s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7" i="1"/>
  <c r="K85" i="1"/>
  <c r="J85" i="1"/>
  <c r="I85" i="1"/>
  <c r="H85" i="1"/>
  <c r="G85" i="1"/>
  <c r="F85" i="1"/>
  <c r="E85" i="1"/>
  <c r="D85" i="1"/>
  <c r="L82" i="1"/>
  <c r="L78" i="1" s="1"/>
  <c r="K82" i="1"/>
  <c r="J82" i="1"/>
  <c r="I82" i="1"/>
  <c r="H82" i="1"/>
  <c r="G82" i="1"/>
  <c r="F82" i="1"/>
  <c r="E82" i="1"/>
  <c r="D82" i="1"/>
  <c r="K79" i="1"/>
  <c r="J79" i="1"/>
  <c r="J78" i="1" s="1"/>
  <c r="J87" i="1" s="1"/>
  <c r="I79" i="1"/>
  <c r="H79" i="1"/>
  <c r="G79" i="1"/>
  <c r="F79" i="1"/>
  <c r="E79" i="1"/>
  <c r="D79" i="1"/>
  <c r="D78" i="1" s="1"/>
  <c r="D87" i="1" s="1"/>
  <c r="F78" i="1"/>
  <c r="F87" i="1" s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L23" i="1"/>
  <c r="K23" i="1"/>
  <c r="J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H78" i="1" l="1"/>
  <c r="H87" i="1" s="1"/>
  <c r="P65" i="1"/>
  <c r="P85" i="1"/>
  <c r="P71" i="1"/>
  <c r="P60" i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H89" i="1" s="1"/>
  <c r="I76" i="1"/>
  <c r="I89" i="1" s="1"/>
  <c r="E76" i="1"/>
  <c r="P23" i="1"/>
  <c r="F76" i="1"/>
  <c r="F89" i="1" s="1"/>
  <c r="J76" i="1"/>
  <c r="J89" i="1" s="1"/>
  <c r="G76" i="1"/>
  <c r="G89" i="1" s="1"/>
  <c r="P7" i="1"/>
  <c r="P13" i="1"/>
  <c r="D76" i="1"/>
  <c r="D89" i="1" s="1"/>
  <c r="L87" i="1"/>
  <c r="P87" i="1" s="1"/>
  <c r="L76" i="1"/>
  <c r="K76" i="1"/>
  <c r="E89" i="1" l="1"/>
  <c r="P78" i="1"/>
  <c r="L89" i="1"/>
  <c r="K89" i="1"/>
  <c r="P76" i="1"/>
  <c r="P89" i="1" l="1"/>
  <c r="B13" i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<sst xmlns="http://schemas.openxmlformats.org/spreadsheetml/2006/main" count="111" uniqueCount="109">
  <si>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</si>
  <si>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</si>
  <si>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</si>
  <si>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</si>
  <si>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</si>
  <si>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</si>
  <si>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</si>
  <si>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</si>
  <si>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</si>
  <si>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</si>
  <si>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</si>
  <si>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</si>
  <si>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</si>
  <si>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</si>
  <si>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</si>
  <si>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</si>
  <si>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</si>
  <si>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</si>
  <si>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</si>
  <si>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</si>
  <si>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</si>
  <si>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</si>
  <si>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</si>
  <si>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</si>
  <si>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</si>
  <si>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</si>
  <si>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</si>
  <si>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</si>
  <si>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</si>
  <si>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</si>
  <si>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</si>
  <si>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</si>
  <si>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</si>
  <si>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</si>
  <si>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</si>
  <si>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</si>
  <si>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</si>
  <si>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</si>
  <si>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</si>
  <si>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</si>
  <si>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</si>
  <si>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</si>
  <si>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</si>
  <si>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</si>
  <si>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</si>
  <si>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</si>
  <si>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</si>
  <si>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</si>
  <si>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</si>
  <si>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</si>
  <si>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</si>
  <si>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</si>
  <si>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</si>
  <si>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</si>
  <si>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</si>
  <si>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</si>
  <si>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</si>
  <si>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</si>
  <si>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</si>
  <si>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</si>
  <si>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</si>
  <si>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</si>
  <si>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</si>
  <si>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</si>
  <si>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</si>
  <si>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</si>
  <si>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</si>
  <si>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</si>
  <si>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</si>
  <si>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</si>
  <si>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</si>
  <si>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</si>
  <si>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</si>
  <si>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</si>
  <si>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</si>
  <si>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</si>
  <si>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</si>
  <si>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</si>
  <si>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</si>
  <si>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</si>
  <si>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</si>
  <si>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</si>
  <si>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</si>
  <si>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</si>
  <si>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</si>
  <si>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</si>
  <si>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</si>
  <si>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</si>
  <si>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</si>
  <si>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</si>
  <si>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</si>
  <si>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</si>
  <si>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</si>
  <si>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</si>
  <si>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</si>
  <si>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</si>
  <si>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</si>
  <si>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</si>
  <si>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</si>
  <si>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</si>
  <si>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</si>
  <si>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</si>
  <si>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</si>
  <si>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</si>
  <si>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</si>
  <si>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</si>
  <si>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</si>
  <si>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Fecha de registro: hasta el 31 de Mayo del año 2022.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</si>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</sst>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Normal="100" zoomScaleSheetLayoutView="100" workbookViewId="0">
      <pane xSplit="1" ySplit="3" topLeftCell="P82" activePane="bottomRight" state="frozen"/>
      <selection pane="topRight" activeCell="B1" sqref="B1"/>
      <selection pane="bottomLeft" activeCell="A4" sqref="A4"/>
      <selection pane="bottomRight" activeCell="A3" sqref="A3:P3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8" width="17.285156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bestFit="1" customWidth="1"/>
    <col min="16" max="16" width="17.28515625" bestFit="1" customWidth="1"/>
  </cols>
  <sheetData>
    <row r="1" spans="1:16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7.5" customHeight="1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0" t="s">
        <v>106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122701596870.99998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9543344079.7299995</v>
      </c>
      <c r="I7" s="7">
        <f t="shared" si="0"/>
        <v>0</v>
      </c>
      <c r="J7" s="7">
        <f>SUM(J8:J12)</f>
        <v>0</v>
      </c>
      <c r="K7" s="7">
        <f>SUM(K8:K12)</f>
        <v>0</v>
      </c>
      <c r="L7" s="7">
        <f t="shared" si="0"/>
        <v>0</v>
      </c>
      <c r="M7" s="41">
        <f t="shared" si="0"/>
        <v>0</v>
      </c>
      <c r="N7" s="31">
        <f>SUM(N8:N12)</f>
        <v>0</v>
      </c>
      <c r="O7" s="41">
        <f>SUM(O8:O12)</f>
        <v>0</v>
      </c>
      <c r="P7" s="31">
        <f>SUM(D7:O7)</f>
        <v>46498019137.699997</v>
      </c>
    </row>
    <row r="8" spans="1:16" ht="15" customHeight="1">
      <c r="A8" s="8" t="s">
        <v>4</v>
      </c>
      <c r="B8" s="42">
        <v>106438288365</v>
      </c>
      <c r="C8" s="42">
        <v>105883177546.67999</v>
      </c>
      <c r="D8" s="42">
        <v>7417878706.5500002</v>
      </c>
      <c r="E8" s="9">
        <v>8391272956.6000004</v>
      </c>
      <c r="F8" s="9">
        <v>7824616554.9099989</v>
      </c>
      <c r="G8" s="9">
        <v>7847171657.1300001</v>
      </c>
      <c r="H8" s="9">
        <v>8121052575.6499996</v>
      </c>
      <c r="I8" s="9"/>
      <c r="J8" s="9"/>
      <c r="K8" s="9"/>
      <c r="L8" s="9"/>
      <c r="M8" s="32"/>
      <c r="N8" s="42"/>
      <c r="O8" s="42"/>
      <c r="P8" s="32">
        <f t="shared" ref="P8:P71" si="1">SUM(D8:O8)</f>
        <v>39601992450.840004</v>
      </c>
    </row>
    <row r="9" spans="1:16" ht="15" customHeight="1">
      <c r="A9" s="8" t="s">
        <v>5</v>
      </c>
      <c r="B9" s="42">
        <v>1275726792</v>
      </c>
      <c r="C9" s="42">
        <v>1609101650.3099999</v>
      </c>
      <c r="D9" s="42">
        <v>47416856.579999998</v>
      </c>
      <c r="E9" s="19">
        <v>47332239.82</v>
      </c>
      <c r="F9" s="9">
        <v>53932627.189999998</v>
      </c>
      <c r="G9" s="9">
        <v>95104071.570000008</v>
      </c>
      <c r="H9" s="9">
        <v>46457627.549999997</v>
      </c>
      <c r="I9" s="9"/>
      <c r="J9" s="9"/>
      <c r="K9" s="9"/>
      <c r="L9" s="9"/>
      <c r="M9" s="32"/>
      <c r="N9" s="42"/>
      <c r="O9" s="42"/>
      <c r="P9" s="42">
        <f t="shared" si="1"/>
        <v>290243422.71000004</v>
      </c>
    </row>
    <row r="10" spans="1:16" ht="15" customHeight="1">
      <c r="A10" s="8" t="s">
        <v>6</v>
      </c>
      <c r="B10" s="42">
        <v>900000</v>
      </c>
      <c r="C10" s="42">
        <v>900000</v>
      </c>
      <c r="D10" s="42">
        <v>0</v>
      </c>
      <c r="E10" s="9"/>
      <c r="F10" s="9"/>
      <c r="G10" s="9"/>
      <c r="H10" s="9"/>
      <c r="I10" s="9"/>
      <c r="J10" s="9"/>
      <c r="K10" s="32"/>
      <c r="L10" s="32"/>
      <c r="M10" s="32"/>
      <c r="N10" s="42"/>
      <c r="O10" s="42"/>
      <c r="P10" s="4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5000000</v>
      </c>
      <c r="D11" s="42">
        <v>0</v>
      </c>
      <c r="E11" s="9"/>
      <c r="F11" s="9"/>
      <c r="G11" s="9"/>
      <c r="H11" s="9"/>
      <c r="I11" s="9"/>
      <c r="J11" s="9"/>
      <c r="K11" s="32"/>
      <c r="L11" s="32"/>
      <c r="M11" s="32"/>
      <c r="N11" s="42"/>
      <c r="O11" s="42"/>
      <c r="P11" s="4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v>15203417674.009998</v>
      </c>
      <c r="D12" s="42">
        <v>1251197487.5999999</v>
      </c>
      <c r="E12" s="9">
        <v>1350597594.1200001</v>
      </c>
      <c r="F12" s="9">
        <v>1299982131.6000001</v>
      </c>
      <c r="G12" s="9">
        <v>1328172174.3000002</v>
      </c>
      <c r="H12" s="9">
        <v>1375833876.53</v>
      </c>
      <c r="I12" s="9"/>
      <c r="J12" s="9"/>
      <c r="K12" s="9"/>
      <c r="L12" s="9"/>
      <c r="M12" s="32"/>
      <c r="N12" s="42"/>
      <c r="O12" s="42"/>
      <c r="P12" s="32">
        <f t="shared" si="1"/>
        <v>6605783264.1500006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7338246328.25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691186817.70999992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41">
        <f t="shared" si="2"/>
        <v>0</v>
      </c>
      <c r="N13" s="31">
        <f>SUM(N14:N22)</f>
        <v>0</v>
      </c>
      <c r="O13" s="41">
        <f>SUM(O14:O22)</f>
        <v>0</v>
      </c>
      <c r="P13" s="31">
        <f t="shared" si="1"/>
        <v>1596184402.1799998</v>
      </c>
    </row>
    <row r="14" spans="1:16" ht="15" customHeight="1">
      <c r="A14" s="8" t="s">
        <v>10</v>
      </c>
      <c r="B14" s="43">
        <v>3216477632</v>
      </c>
      <c r="C14" s="43">
        <v>1576784665.9200001</v>
      </c>
      <c r="D14" s="43">
        <v>66007532.329999998</v>
      </c>
      <c r="E14" s="10">
        <v>111081156.98</v>
      </c>
      <c r="F14" s="9">
        <v>144965043.94999999</v>
      </c>
      <c r="G14" s="9">
        <v>185023275.76999998</v>
      </c>
      <c r="H14" s="9">
        <v>188520344.59999999</v>
      </c>
      <c r="I14" s="9"/>
      <c r="J14" s="9"/>
      <c r="K14" s="9"/>
      <c r="L14" s="9"/>
      <c r="M14" s="32"/>
      <c r="N14" s="42"/>
      <c r="O14" s="42"/>
      <c r="P14" s="32">
        <f t="shared" si="1"/>
        <v>695597353.63</v>
      </c>
    </row>
    <row r="15" spans="1:16" ht="15" customHeight="1">
      <c r="A15" s="8" t="s">
        <v>11</v>
      </c>
      <c r="B15" s="43">
        <v>1235731310</v>
      </c>
      <c r="C15" s="43">
        <v>936674724.07999992</v>
      </c>
      <c r="D15" s="43">
        <v>0</v>
      </c>
      <c r="E15" s="19">
        <v>22607770.170000002</v>
      </c>
      <c r="F15" s="9">
        <v>9179089.75</v>
      </c>
      <c r="G15" s="9">
        <v>16576957.879999999</v>
      </c>
      <c r="H15" s="9">
        <v>32658137.079999998</v>
      </c>
      <c r="I15" s="9"/>
      <c r="J15" s="9"/>
      <c r="K15" s="9"/>
      <c r="L15" s="9"/>
      <c r="M15" s="32"/>
      <c r="N15" s="42"/>
      <c r="O15" s="42"/>
      <c r="P15" s="42">
        <f t="shared" si="1"/>
        <v>81021954.879999995</v>
      </c>
    </row>
    <row r="16" spans="1:16" ht="15" customHeight="1">
      <c r="A16" s="8" t="s">
        <v>12</v>
      </c>
      <c r="B16" s="43">
        <v>1064851586</v>
      </c>
      <c r="C16" s="43">
        <v>249852380.11000001</v>
      </c>
      <c r="D16" s="43">
        <v>0</v>
      </c>
      <c r="E16" s="19">
        <v>0</v>
      </c>
      <c r="F16" s="9"/>
      <c r="G16" s="9"/>
      <c r="H16" s="9">
        <v>23962227.579999998</v>
      </c>
      <c r="I16" s="9"/>
      <c r="J16" s="9"/>
      <c r="K16" s="9"/>
      <c r="L16" s="9"/>
      <c r="M16" s="32"/>
      <c r="N16" s="42"/>
      <c r="O16" s="42"/>
      <c r="P16" s="42">
        <f t="shared" si="1"/>
        <v>23962227.579999998</v>
      </c>
    </row>
    <row r="17" spans="1:16" ht="15" customHeight="1">
      <c r="A17" s="8" t="s">
        <v>13</v>
      </c>
      <c r="B17" s="43">
        <v>606554195</v>
      </c>
      <c r="C17" s="43">
        <v>326893108.44</v>
      </c>
      <c r="D17" s="43">
        <v>0</v>
      </c>
      <c r="E17" s="10"/>
      <c r="F17" s="9"/>
      <c r="G17" s="9"/>
      <c r="H17" s="9">
        <v>25025</v>
      </c>
      <c r="I17" s="9"/>
      <c r="J17" s="9"/>
      <c r="K17" s="9"/>
      <c r="L17" s="9"/>
      <c r="M17" s="32"/>
      <c r="N17" s="42"/>
      <c r="O17" s="42"/>
      <c r="P17" s="42">
        <f t="shared" si="1"/>
        <v>25025</v>
      </c>
    </row>
    <row r="18" spans="1:16" ht="15" customHeight="1">
      <c r="A18" s="8" t="s">
        <v>14</v>
      </c>
      <c r="B18" s="43">
        <v>542336309</v>
      </c>
      <c r="C18" s="43">
        <v>1224350024.77</v>
      </c>
      <c r="D18" s="43">
        <v>0</v>
      </c>
      <c r="E18" s="43">
        <v>13291927.800000001</v>
      </c>
      <c r="F18" s="9">
        <v>126303226.97</v>
      </c>
      <c r="G18" s="9">
        <v>59100068.469999999</v>
      </c>
      <c r="H18" s="9">
        <v>370627189.78000003</v>
      </c>
      <c r="I18" s="9"/>
      <c r="J18" s="9"/>
      <c r="K18" s="9"/>
      <c r="L18" s="9"/>
      <c r="M18" s="32"/>
      <c r="N18" s="42"/>
      <c r="O18" s="42"/>
      <c r="P18" s="42">
        <f t="shared" si="1"/>
        <v>569322413.01999998</v>
      </c>
    </row>
    <row r="19" spans="1:16" ht="15" customHeight="1">
      <c r="A19" s="8" t="s">
        <v>15</v>
      </c>
      <c r="B19" s="43">
        <v>423337209</v>
      </c>
      <c r="C19" s="43">
        <v>435792209</v>
      </c>
      <c r="D19" s="43">
        <v>1733410.11</v>
      </c>
      <c r="E19" s="43">
        <v>1790967.95</v>
      </c>
      <c r="F19" s="9">
        <v>13436568.5</v>
      </c>
      <c r="G19" s="9">
        <v>1821818.1400000001</v>
      </c>
      <c r="H19" s="9">
        <v>33418673.300000001</v>
      </c>
      <c r="I19" s="9"/>
      <c r="J19" s="9"/>
      <c r="K19" s="9"/>
      <c r="L19" s="9"/>
      <c r="M19" s="32"/>
      <c r="N19" s="42"/>
      <c r="O19" s="42"/>
      <c r="P19" s="42">
        <f t="shared" si="1"/>
        <v>52201438</v>
      </c>
    </row>
    <row r="20" spans="1:16" ht="15" customHeight="1">
      <c r="A20" s="8" t="s">
        <v>16</v>
      </c>
      <c r="B20" s="43">
        <v>348346947</v>
      </c>
      <c r="C20" s="43">
        <v>247158349.17000002</v>
      </c>
      <c r="D20" s="43">
        <v>0</v>
      </c>
      <c r="E20" s="43">
        <v>11530319.119999999</v>
      </c>
      <c r="F20" s="9">
        <v>652182.51</v>
      </c>
      <c r="G20" s="9">
        <v>3146683.92</v>
      </c>
      <c r="H20" s="9">
        <v>7915638.5200000005</v>
      </c>
      <c r="I20" s="9"/>
      <c r="J20" s="9"/>
      <c r="K20" s="9"/>
      <c r="L20" s="9"/>
      <c r="M20" s="32"/>
      <c r="N20" s="42"/>
      <c r="O20" s="42"/>
      <c r="P20" s="42">
        <f t="shared" si="1"/>
        <v>23244824.07</v>
      </c>
    </row>
    <row r="21" spans="1:16" ht="15" customHeight="1">
      <c r="A21" s="8" t="s">
        <v>17</v>
      </c>
      <c r="B21" s="43">
        <v>2415688929</v>
      </c>
      <c r="C21" s="43">
        <v>2139025170.26</v>
      </c>
      <c r="D21" s="43">
        <v>14552901.300000001</v>
      </c>
      <c r="E21" s="43">
        <v>25661454.349999998</v>
      </c>
      <c r="F21" s="9">
        <v>61682243.490000002</v>
      </c>
      <c r="G21" s="9">
        <v>2433245.4700000002</v>
      </c>
      <c r="H21" s="21">
        <v>28756900.41</v>
      </c>
      <c r="I21" s="9"/>
      <c r="J21" s="9"/>
      <c r="K21" s="9"/>
      <c r="L21" s="9"/>
      <c r="M21" s="32"/>
      <c r="N21" s="42"/>
      <c r="O21" s="42"/>
      <c r="P21" s="42">
        <f t="shared" si="1"/>
        <v>133086745.02</v>
      </c>
    </row>
    <row r="22" spans="1:16" ht="15" customHeight="1">
      <c r="A22" s="8" t="s">
        <v>18</v>
      </c>
      <c r="B22" s="43">
        <v>640796953</v>
      </c>
      <c r="C22" s="43">
        <v>201715696.5</v>
      </c>
      <c r="D22" s="43">
        <v>0</v>
      </c>
      <c r="E22" s="43">
        <v>292758</v>
      </c>
      <c r="F22" s="9"/>
      <c r="G22" s="9">
        <v>12126981.539999999</v>
      </c>
      <c r="H22" s="9">
        <v>5302681.4400000004</v>
      </c>
      <c r="I22" s="9"/>
      <c r="J22" s="9"/>
      <c r="K22" s="9"/>
      <c r="L22" s="9"/>
      <c r="M22" s="32"/>
      <c r="N22" s="42"/>
      <c r="O22" s="42"/>
      <c r="P22" s="42">
        <f t="shared" si="1"/>
        <v>17722420.98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7526272447.750001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462500047.16000009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41">
        <f t="shared" si="3"/>
        <v>0</v>
      </c>
      <c r="N23" s="31">
        <f>SUM(N24:N32)</f>
        <v>0</v>
      </c>
      <c r="O23" s="41">
        <f>SUM(O24:O32)</f>
        <v>0</v>
      </c>
      <c r="P23" s="31">
        <f t="shared" si="1"/>
        <v>3043835663.6000004</v>
      </c>
    </row>
    <row r="24" spans="1:16" ht="15" customHeight="1">
      <c r="A24" s="8" t="s">
        <v>20</v>
      </c>
      <c r="B24" s="43">
        <v>29935587</v>
      </c>
      <c r="C24" s="43">
        <v>30855757</v>
      </c>
      <c r="D24" s="43">
        <v>0</v>
      </c>
      <c r="E24" s="10"/>
      <c r="F24" s="9"/>
      <c r="G24" s="9"/>
      <c r="H24" s="9">
        <v>300719.73</v>
      </c>
      <c r="I24" s="9"/>
      <c r="J24" s="9"/>
      <c r="K24" s="9"/>
      <c r="L24" s="9"/>
      <c r="M24" s="32"/>
      <c r="N24" s="42"/>
      <c r="O24" s="42"/>
      <c r="P24" s="32">
        <f t="shared" si="1"/>
        <v>300719.73</v>
      </c>
    </row>
    <row r="25" spans="1:16" ht="15" customHeight="1">
      <c r="A25" s="8" t="s">
        <v>21</v>
      </c>
      <c r="B25" s="43">
        <v>165954550</v>
      </c>
      <c r="C25" s="43">
        <v>158248110.56999999</v>
      </c>
      <c r="D25" s="43">
        <v>0</v>
      </c>
      <c r="E25" s="43">
        <v>452577.2</v>
      </c>
      <c r="F25" s="9"/>
      <c r="G25" s="9"/>
      <c r="H25" s="9">
        <v>178622.5</v>
      </c>
      <c r="I25" s="9"/>
      <c r="J25" s="9"/>
      <c r="K25" s="9"/>
      <c r="L25" s="9"/>
      <c r="M25" s="32"/>
      <c r="N25" s="42"/>
      <c r="O25" s="42"/>
      <c r="P25" s="42">
        <f t="shared" si="1"/>
        <v>631199.69999999995</v>
      </c>
    </row>
    <row r="26" spans="1:16" ht="13.5" customHeight="1">
      <c r="A26" s="8" t="s">
        <v>22</v>
      </c>
      <c r="B26" s="43">
        <v>3432256682</v>
      </c>
      <c r="C26" s="43">
        <v>5490840760.4900007</v>
      </c>
      <c r="D26" s="43">
        <v>809832576.79999995</v>
      </c>
      <c r="E26" s="10">
        <v>1117340187.7</v>
      </c>
      <c r="F26" s="9">
        <v>482081560.45999998</v>
      </c>
      <c r="G26" s="9">
        <v>82649768.450000003</v>
      </c>
      <c r="H26" s="9">
        <v>1439851.57</v>
      </c>
      <c r="I26" s="9"/>
      <c r="J26" s="9"/>
      <c r="K26" s="9"/>
      <c r="L26" s="9"/>
      <c r="M26" s="32"/>
      <c r="N26" s="42"/>
      <c r="O26" s="42"/>
      <c r="P26" s="42">
        <f t="shared" si="1"/>
        <v>2493343944.98</v>
      </c>
    </row>
    <row r="27" spans="1:16" ht="15" customHeight="1">
      <c r="A27" s="8" t="s">
        <v>23</v>
      </c>
      <c r="B27" s="43">
        <v>1000</v>
      </c>
      <c r="C27" s="43">
        <v>187750</v>
      </c>
      <c r="D27" s="43">
        <v>0</v>
      </c>
      <c r="E27" s="10"/>
      <c r="F27" s="9"/>
      <c r="G27" s="9"/>
      <c r="H27" s="9"/>
      <c r="I27" s="9"/>
      <c r="J27" s="9"/>
      <c r="K27" s="9"/>
      <c r="L27" s="9"/>
      <c r="M27" s="32"/>
      <c r="N27" s="42"/>
      <c r="O27" s="42"/>
      <c r="P27" s="42">
        <f t="shared" si="1"/>
        <v>0</v>
      </c>
    </row>
    <row r="28" spans="1:16" ht="15" customHeight="1">
      <c r="A28" s="8" t="s">
        <v>24</v>
      </c>
      <c r="B28" s="43">
        <v>41049261</v>
      </c>
      <c r="C28" s="43">
        <v>60850628.969999999</v>
      </c>
      <c r="D28" s="43">
        <v>0</v>
      </c>
      <c r="E28" s="19">
        <v>50445</v>
      </c>
      <c r="F28" s="9">
        <v>739780.7</v>
      </c>
      <c r="G28" s="9"/>
      <c r="H28" s="9">
        <v>953517.08000000007</v>
      </c>
      <c r="I28" s="9"/>
      <c r="J28" s="9"/>
      <c r="K28" s="9"/>
      <c r="L28" s="9"/>
      <c r="M28" s="32"/>
      <c r="N28" s="42"/>
      <c r="O28" s="42"/>
      <c r="P28" s="42">
        <f t="shared" si="1"/>
        <v>1743742.78</v>
      </c>
    </row>
    <row r="29" spans="1:16" ht="15" customHeight="1">
      <c r="A29" s="8" t="s">
        <v>25</v>
      </c>
      <c r="B29" s="43">
        <v>9940215</v>
      </c>
      <c r="C29" s="43">
        <v>14204787</v>
      </c>
      <c r="D29" s="43">
        <v>0</v>
      </c>
      <c r="E29" s="10"/>
      <c r="F29" s="9">
        <v>3087945.14</v>
      </c>
      <c r="G29" s="9"/>
      <c r="H29" s="9">
        <v>568105.29</v>
      </c>
      <c r="I29" s="9"/>
      <c r="J29" s="9"/>
      <c r="K29" s="9"/>
      <c r="L29" s="9"/>
      <c r="M29" s="32"/>
      <c r="N29" s="42"/>
      <c r="O29" s="42"/>
      <c r="P29" s="42">
        <f t="shared" si="1"/>
        <v>3656050.43</v>
      </c>
    </row>
    <row r="30" spans="1:16" ht="15" customHeight="1">
      <c r="A30" s="8" t="s">
        <v>26</v>
      </c>
      <c r="B30" s="43">
        <v>212503543</v>
      </c>
      <c r="C30" s="43">
        <v>299683421.5</v>
      </c>
      <c r="D30" s="43">
        <v>0</v>
      </c>
      <c r="E30" s="10">
        <v>8673534.4600000009</v>
      </c>
      <c r="F30" s="9">
        <v>18000000</v>
      </c>
      <c r="G30" s="9">
        <v>25329179.48</v>
      </c>
      <c r="H30" s="9">
        <v>-2866509.13</v>
      </c>
      <c r="I30" s="9"/>
      <c r="J30" s="9"/>
      <c r="K30" s="9"/>
      <c r="L30" s="9"/>
      <c r="M30" s="32"/>
      <c r="N30" s="42"/>
      <c r="O30" s="42"/>
      <c r="P30" s="42">
        <f t="shared" si="1"/>
        <v>49136204.809999995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/>
      <c r="F31" s="10"/>
      <c r="G31" s="10"/>
      <c r="H31" s="10"/>
      <c r="I31" s="10"/>
      <c r="J31" s="10"/>
      <c r="K31" s="10"/>
      <c r="L31" s="10"/>
      <c r="M31" s="33"/>
      <c r="N31" s="43"/>
      <c r="O31" s="43"/>
      <c r="P31" s="42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v>1471401232.22</v>
      </c>
      <c r="D32" s="43">
        <v>0</v>
      </c>
      <c r="E32" s="10">
        <v>20153367.800000001</v>
      </c>
      <c r="F32" s="9">
        <v>10555825.640000001</v>
      </c>
      <c r="G32" s="9">
        <v>2388867.6100000003</v>
      </c>
      <c r="H32" s="10">
        <v>461925740.12000006</v>
      </c>
      <c r="I32" s="9"/>
      <c r="J32" s="9"/>
      <c r="K32" s="9"/>
      <c r="L32" s="9"/>
      <c r="M32" s="32"/>
      <c r="N32" s="32"/>
      <c r="O32" s="43"/>
      <c r="P32" s="42">
        <f t="shared" si="1"/>
        <v>495023801.17000008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8429490483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671232001.38999999</v>
      </c>
      <c r="I33" s="7">
        <f t="shared" si="4"/>
        <v>0</v>
      </c>
      <c r="J33" s="7">
        <f>SUM(J34:J41)</f>
        <v>0</v>
      </c>
      <c r="K33" s="7">
        <f>SUM(K34:K41)</f>
        <v>0</v>
      </c>
      <c r="L33" s="7">
        <f t="shared" si="4"/>
        <v>0</v>
      </c>
      <c r="M33" s="41">
        <f t="shared" si="4"/>
        <v>0</v>
      </c>
      <c r="N33" s="31">
        <f>SUM(N34:N41)</f>
        <v>0</v>
      </c>
      <c r="O33" s="41">
        <f>SUM(O34:O41)</f>
        <v>0</v>
      </c>
      <c r="P33" s="31">
        <f t="shared" si="1"/>
        <v>4415669672.8000002</v>
      </c>
    </row>
    <row r="34" spans="1:16" ht="15" customHeight="1">
      <c r="A34" s="8" t="s">
        <v>29</v>
      </c>
      <c r="B34" s="43">
        <v>1949538755</v>
      </c>
      <c r="C34" s="43">
        <v>1951898755</v>
      </c>
      <c r="D34" s="43">
        <v>0</v>
      </c>
      <c r="E34" s="10">
        <v>150602154.53999999</v>
      </c>
      <c r="F34" s="53">
        <v>142546625.94</v>
      </c>
      <c r="G34" s="9">
        <v>254771507.56999999</v>
      </c>
      <c r="H34" s="9">
        <v>174431535.94</v>
      </c>
      <c r="I34" s="9"/>
      <c r="J34" s="9"/>
      <c r="K34" s="9"/>
      <c r="L34" s="9"/>
      <c r="M34" s="32"/>
      <c r="N34" s="42"/>
      <c r="O34" s="42"/>
      <c r="P34" s="32">
        <f t="shared" si="1"/>
        <v>722351823.99000001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10"/>
      <c r="F35" s="10"/>
      <c r="G35" s="10"/>
      <c r="H35" s="10"/>
      <c r="I35" s="10"/>
      <c r="J35" s="10"/>
      <c r="K35" s="33"/>
      <c r="L35" s="33"/>
      <c r="M35" s="33"/>
      <c r="N35" s="43"/>
      <c r="O35" s="43"/>
      <c r="P35" s="42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10"/>
      <c r="F36" s="10"/>
      <c r="G36" s="10"/>
      <c r="H36" s="10"/>
      <c r="I36" s="10"/>
      <c r="J36" s="10"/>
      <c r="K36" s="33"/>
      <c r="L36" s="33"/>
      <c r="M36" s="33"/>
      <c r="N36" s="43"/>
      <c r="O36" s="43"/>
      <c r="P36" s="42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10"/>
      <c r="F37" s="10"/>
      <c r="G37" s="10"/>
      <c r="H37" s="10"/>
      <c r="I37" s="10"/>
      <c r="J37" s="10"/>
      <c r="K37" s="33"/>
      <c r="L37" s="33"/>
      <c r="M37" s="33"/>
      <c r="N37" s="43"/>
      <c r="O37" s="43"/>
      <c r="P37" s="42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10"/>
      <c r="F38" s="10"/>
      <c r="G38" s="10"/>
      <c r="H38" s="10"/>
      <c r="I38" s="10"/>
      <c r="J38" s="10"/>
      <c r="K38" s="33"/>
      <c r="L38" s="33"/>
      <c r="M38" s="33"/>
      <c r="N38" s="43"/>
      <c r="O38" s="43"/>
      <c r="P38" s="42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10"/>
      <c r="F39" s="10"/>
      <c r="G39" s="10"/>
      <c r="H39" s="10"/>
      <c r="I39" s="10"/>
      <c r="J39" s="10"/>
      <c r="K39" s="33"/>
      <c r="L39" s="33"/>
      <c r="M39" s="33"/>
      <c r="N39" s="43"/>
      <c r="O39" s="43"/>
      <c r="P39" s="42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104979728</v>
      </c>
      <c r="D40" s="43">
        <v>0</v>
      </c>
      <c r="E40" s="19">
        <v>4724748.2</v>
      </c>
      <c r="F40" s="9">
        <v>91151253.890000001</v>
      </c>
      <c r="G40" s="9">
        <v>2988201.6</v>
      </c>
      <c r="H40" s="9">
        <v>3930219.2</v>
      </c>
      <c r="I40" s="10"/>
      <c r="J40" s="9"/>
      <c r="K40" s="9"/>
      <c r="L40" s="10"/>
      <c r="M40" s="32"/>
      <c r="N40" s="32"/>
      <c r="O40" s="42"/>
      <c r="P40" s="42">
        <f t="shared" si="1"/>
        <v>102794422.89</v>
      </c>
    </row>
    <row r="41" spans="1:16" ht="15" customHeight="1">
      <c r="A41" s="8" t="s">
        <v>31</v>
      </c>
      <c r="B41" s="10">
        <v>6372592000</v>
      </c>
      <c r="C41" s="43">
        <v>6372612000</v>
      </c>
      <c r="D41" s="43">
        <v>0</v>
      </c>
      <c r="E41" s="19">
        <v>38351849.25</v>
      </c>
      <c r="F41" s="9">
        <v>228334853.93000001</v>
      </c>
      <c r="G41" s="9">
        <v>2830966476.4899998</v>
      </c>
      <c r="H41" s="10">
        <v>492870246.25</v>
      </c>
      <c r="I41" s="9"/>
      <c r="J41" s="9"/>
      <c r="K41" s="9"/>
      <c r="L41" s="10"/>
      <c r="M41" s="32"/>
      <c r="N41" s="32"/>
      <c r="O41" s="9"/>
      <c r="P41" s="42">
        <f t="shared" si="1"/>
        <v>3590523425.9199996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v>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9"/>
      <c r="F43" s="9"/>
      <c r="G43" s="9"/>
      <c r="H43" s="9"/>
      <c r="I43" s="9"/>
      <c r="J43" s="9"/>
      <c r="K43" s="32"/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9"/>
      <c r="F44" s="9"/>
      <c r="G44" s="9"/>
      <c r="H44" s="9"/>
      <c r="I44" s="9"/>
      <c r="J44" s="9"/>
      <c r="K44" s="32"/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9"/>
      <c r="F45" s="9"/>
      <c r="G45" s="9"/>
      <c r="H45" s="9"/>
      <c r="I45" s="9"/>
      <c r="J45" s="9"/>
      <c r="K45" s="32"/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0</v>
      </c>
      <c r="D46" s="42">
        <v>0</v>
      </c>
      <c r="E46" s="9"/>
      <c r="F46" s="9"/>
      <c r="G46" s="9"/>
      <c r="H46" s="9"/>
      <c r="I46" s="9"/>
      <c r="J46" s="9"/>
      <c r="K46" s="32"/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9"/>
      <c r="F47" s="9"/>
      <c r="G47" s="9"/>
      <c r="H47" s="9"/>
      <c r="I47" s="9"/>
      <c r="J47" s="9"/>
      <c r="K47" s="32"/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9"/>
      <c r="F48" s="9"/>
      <c r="G48" s="9"/>
      <c r="H48" s="9"/>
      <c r="I48" s="9"/>
      <c r="J48" s="9"/>
      <c r="K48" s="32"/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9"/>
      <c r="F49" s="9"/>
      <c r="G49" s="9"/>
      <c r="H49" s="9"/>
      <c r="I49" s="9"/>
      <c r="J49" s="9"/>
      <c r="K49" s="32"/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10012829452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251121734.81000003</v>
      </c>
      <c r="I50" s="7">
        <f t="shared" si="7"/>
        <v>0</v>
      </c>
      <c r="J50" s="7">
        <f>SUM(J51:J59)</f>
        <v>0</v>
      </c>
      <c r="K50" s="7">
        <f>SUM(K51:K59)</f>
        <v>0</v>
      </c>
      <c r="L50" s="7">
        <f t="shared" si="7"/>
        <v>0</v>
      </c>
      <c r="M50" s="41">
        <f t="shared" si="7"/>
        <v>0</v>
      </c>
      <c r="N50" s="41">
        <f t="shared" si="7"/>
        <v>0</v>
      </c>
      <c r="O50" s="41">
        <f t="shared" si="7"/>
        <v>0</v>
      </c>
      <c r="P50" s="31">
        <f t="shared" si="1"/>
        <v>4635879550.1400013</v>
      </c>
    </row>
    <row r="51" spans="1:16" ht="15" customHeight="1">
      <c r="A51" s="8" t="s">
        <v>36</v>
      </c>
      <c r="B51" s="43">
        <v>9836041151</v>
      </c>
      <c r="C51" s="43">
        <v>7233769891.71</v>
      </c>
      <c r="D51" s="43">
        <v>815569638.63</v>
      </c>
      <c r="E51" s="10">
        <v>1228904030.6300001</v>
      </c>
      <c r="F51" s="9">
        <v>1792776463.8600001</v>
      </c>
      <c r="G51" s="9">
        <v>531507694.63</v>
      </c>
      <c r="H51" s="9">
        <v>238073826.06</v>
      </c>
      <c r="I51" s="9"/>
      <c r="J51" s="9"/>
      <c r="K51" s="9"/>
      <c r="L51" s="9"/>
      <c r="M51" s="32"/>
      <c r="N51" s="42"/>
      <c r="O51" s="42"/>
      <c r="P51" s="32">
        <f t="shared" si="1"/>
        <v>4606831653.8100004</v>
      </c>
    </row>
    <row r="52" spans="1:16" ht="15" customHeight="1">
      <c r="A52" s="8" t="s">
        <v>37</v>
      </c>
      <c r="B52" s="43">
        <v>790766544</v>
      </c>
      <c r="C52" s="43">
        <v>603640820.93000007</v>
      </c>
      <c r="D52" s="43">
        <v>0</v>
      </c>
      <c r="E52" s="10"/>
      <c r="F52" s="9"/>
      <c r="G52" s="9">
        <v>648892.1</v>
      </c>
      <c r="H52" s="9"/>
      <c r="I52" s="9"/>
      <c r="J52" s="9"/>
      <c r="K52" s="9"/>
      <c r="L52" s="9"/>
      <c r="M52" s="32"/>
      <c r="N52" s="42"/>
      <c r="O52" s="42"/>
      <c r="P52" s="42">
        <f t="shared" si="1"/>
        <v>648892.1</v>
      </c>
    </row>
    <row r="53" spans="1:16" ht="15" customHeight="1">
      <c r="A53" s="8" t="s">
        <v>38</v>
      </c>
      <c r="B53" s="43">
        <v>139835600</v>
      </c>
      <c r="C53" s="43">
        <v>226234022</v>
      </c>
      <c r="D53" s="43">
        <v>0</v>
      </c>
      <c r="E53" s="10"/>
      <c r="F53" s="9"/>
      <c r="G53" s="9"/>
      <c r="H53" s="9">
        <v>2192248.86</v>
      </c>
      <c r="I53" s="9"/>
      <c r="J53" s="9"/>
      <c r="K53" s="9"/>
      <c r="L53" s="9"/>
      <c r="M53" s="32"/>
      <c r="N53" s="42"/>
      <c r="O53" s="42"/>
      <c r="P53" s="42">
        <f t="shared" si="1"/>
        <v>2192248.86</v>
      </c>
    </row>
    <row r="54" spans="1:16" ht="15" customHeight="1">
      <c r="A54" s="8" t="s">
        <v>39</v>
      </c>
      <c r="B54" s="43">
        <v>91803250</v>
      </c>
      <c r="C54" s="43">
        <v>99690644</v>
      </c>
      <c r="D54" s="43">
        <v>0</v>
      </c>
      <c r="E54" s="10"/>
      <c r="F54" s="9"/>
      <c r="G54" s="9"/>
      <c r="H54" s="9">
        <v>74119.87</v>
      </c>
      <c r="I54" s="9"/>
      <c r="J54" s="9"/>
      <c r="K54" s="9"/>
      <c r="L54" s="9"/>
      <c r="M54" s="32"/>
      <c r="N54" s="42"/>
      <c r="O54" s="42"/>
      <c r="P54" s="42">
        <f t="shared" si="1"/>
        <v>74119.87</v>
      </c>
    </row>
    <row r="55" spans="1:16" ht="15" customHeight="1">
      <c r="A55" s="8" t="s">
        <v>40</v>
      </c>
      <c r="B55" s="43">
        <v>255077308</v>
      </c>
      <c r="C55" s="43">
        <v>461867792</v>
      </c>
      <c r="D55" s="43">
        <v>0</v>
      </c>
      <c r="E55" s="19">
        <v>126260</v>
      </c>
      <c r="F55" s="9">
        <v>1711004.92</v>
      </c>
      <c r="G55" s="9">
        <v>1698380.36</v>
      </c>
      <c r="H55" s="9">
        <v>1347940.02</v>
      </c>
      <c r="I55" s="9"/>
      <c r="J55" s="9"/>
      <c r="K55" s="9"/>
      <c r="L55" s="9"/>
      <c r="M55" s="32"/>
      <c r="N55" s="42"/>
      <c r="O55" s="42"/>
      <c r="P55" s="42">
        <f t="shared" si="1"/>
        <v>4883585.3000000007</v>
      </c>
    </row>
    <row r="56" spans="1:16" ht="15" customHeight="1">
      <c r="A56" s="8" t="s">
        <v>41</v>
      </c>
      <c r="B56" s="43">
        <v>95163358</v>
      </c>
      <c r="C56" s="43">
        <v>119155963</v>
      </c>
      <c r="D56" s="43">
        <v>0</v>
      </c>
      <c r="E56" s="10"/>
      <c r="F56" s="9"/>
      <c r="G56" s="9"/>
      <c r="H56" s="9"/>
      <c r="I56" s="9"/>
      <c r="J56" s="9"/>
      <c r="K56" s="9"/>
      <c r="L56" s="9"/>
      <c r="M56" s="32"/>
      <c r="N56" s="42"/>
      <c r="O56" s="42"/>
      <c r="P56" s="42">
        <f t="shared" si="1"/>
        <v>0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10"/>
      <c r="F57" s="9"/>
      <c r="G57" s="9"/>
      <c r="H57" s="9"/>
      <c r="I57" s="9"/>
      <c r="J57" s="9"/>
      <c r="K57" s="9"/>
      <c r="L57" s="9"/>
      <c r="M57" s="32"/>
      <c r="N57" s="42"/>
      <c r="O57" s="42"/>
      <c r="P57" s="4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1084508622.3599999</v>
      </c>
      <c r="D58" s="43">
        <v>0</v>
      </c>
      <c r="E58" s="10"/>
      <c r="F58" s="9"/>
      <c r="G58" s="9"/>
      <c r="H58" s="9"/>
      <c r="I58" s="9"/>
      <c r="J58" s="9"/>
      <c r="K58" s="9"/>
      <c r="L58" s="9"/>
      <c r="M58" s="32"/>
      <c r="N58" s="42"/>
      <c r="O58" s="42"/>
      <c r="P58" s="4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183961696</v>
      </c>
      <c r="D59" s="43">
        <v>0</v>
      </c>
      <c r="E59" s="19">
        <v>5521700</v>
      </c>
      <c r="F59" s="9">
        <v>6192710.2000000002</v>
      </c>
      <c r="G59" s="9">
        <v>101040</v>
      </c>
      <c r="H59" s="9">
        <v>9433600</v>
      </c>
      <c r="I59" s="9"/>
      <c r="J59" s="9"/>
      <c r="K59" s="9"/>
      <c r="L59" s="9"/>
      <c r="M59" s="32"/>
      <c r="N59" s="42"/>
      <c r="O59" s="42"/>
      <c r="P59" s="42">
        <f t="shared" si="1"/>
        <v>21249050.199999999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14485248378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458001659.38999999</v>
      </c>
      <c r="I60" s="7">
        <f t="shared" si="8"/>
        <v>0</v>
      </c>
      <c r="J60" s="7">
        <f t="shared" si="8"/>
        <v>0</v>
      </c>
      <c r="K60" s="7">
        <f t="shared" si="8"/>
        <v>0</v>
      </c>
      <c r="L60" s="7">
        <f t="shared" si="8"/>
        <v>0</v>
      </c>
      <c r="M60" s="41">
        <f t="shared" si="8"/>
        <v>0</v>
      </c>
      <c r="N60" s="41">
        <f t="shared" si="8"/>
        <v>0</v>
      </c>
      <c r="O60" s="41">
        <f t="shared" si="8"/>
        <v>0</v>
      </c>
      <c r="P60" s="31">
        <f t="shared" si="1"/>
        <v>1835748883.7800002</v>
      </c>
    </row>
    <row r="61" spans="1:16" ht="15" customHeight="1">
      <c r="A61" s="8" t="s">
        <v>45</v>
      </c>
      <c r="B61" s="42">
        <v>12633748378</v>
      </c>
      <c r="C61" s="42">
        <v>14483748378</v>
      </c>
      <c r="D61" s="42">
        <v>31749565.5</v>
      </c>
      <c r="E61" s="19">
        <v>538270024.61000001</v>
      </c>
      <c r="F61" s="9">
        <v>527224601.85000002</v>
      </c>
      <c r="G61" s="9">
        <v>280503032.43000001</v>
      </c>
      <c r="H61" s="9">
        <v>458001659.38999999</v>
      </c>
      <c r="I61" s="9"/>
      <c r="J61" s="9"/>
      <c r="K61" s="9"/>
      <c r="L61" s="28"/>
      <c r="M61" s="38"/>
      <c r="N61" s="38"/>
      <c r="O61" s="42"/>
      <c r="P61" s="38">
        <f t="shared" si="1"/>
        <v>1835748883.7800002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9"/>
      <c r="F62" s="9"/>
      <c r="G62" s="9"/>
      <c r="H62" s="9"/>
      <c r="I62" s="9"/>
      <c r="J62" s="9"/>
      <c r="K62" s="32"/>
      <c r="L62" s="32"/>
      <c r="M62" s="32"/>
      <c r="N62" s="32"/>
      <c r="O62" s="42"/>
      <c r="P62" s="38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9"/>
      <c r="F63" s="9"/>
      <c r="G63" s="9"/>
      <c r="H63" s="9"/>
      <c r="I63" s="9"/>
      <c r="J63" s="9"/>
      <c r="K63" s="32"/>
      <c r="L63" s="32"/>
      <c r="M63" s="32"/>
      <c r="N63" s="32"/>
      <c r="O63" s="42"/>
      <c r="P63" s="38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9"/>
      <c r="F64" s="9"/>
      <c r="G64" s="9"/>
      <c r="H64" s="9"/>
      <c r="I64" s="9"/>
      <c r="J64" s="9"/>
      <c r="K64" s="32"/>
      <c r="L64" s="32"/>
      <c r="M64" s="32"/>
      <c r="N64" s="32"/>
      <c r="O64" s="42"/>
      <c r="P64" s="38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9"/>
      <c r="F66" s="9"/>
      <c r="G66" s="9"/>
      <c r="H66" s="9"/>
      <c r="I66" s="9"/>
      <c r="J66" s="9"/>
      <c r="K66" s="32"/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9"/>
      <c r="F67" s="9"/>
      <c r="G67" s="9"/>
      <c r="H67" s="9"/>
      <c r="I67" s="9"/>
      <c r="J67" s="9"/>
      <c r="K67" s="32"/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9"/>
      <c r="F68" s="9"/>
      <c r="G68" s="9"/>
      <c r="H68" s="9"/>
      <c r="I68" s="9"/>
      <c r="J68" s="9"/>
      <c r="K68" s="32"/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9"/>
      <c r="F69" s="9"/>
      <c r="G69" s="9"/>
      <c r="H69" s="9"/>
      <c r="I69" s="9"/>
      <c r="J69" s="9"/>
      <c r="K69" s="32"/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9"/>
      <c r="F70" s="9"/>
      <c r="G70" s="9"/>
      <c r="H70" s="9"/>
      <c r="I70" s="9"/>
      <c r="J70" s="9"/>
      <c r="K70" s="32"/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9"/>
      <c r="F72" s="9"/>
      <c r="G72" s="9"/>
      <c r="H72" s="9"/>
      <c r="I72" s="9"/>
      <c r="J72" s="9"/>
      <c r="K72" s="32"/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9"/>
      <c r="F73" s="9"/>
      <c r="G73" s="9"/>
      <c r="H73" s="9"/>
      <c r="I73" s="9"/>
      <c r="J73" s="9"/>
      <c r="K73" s="32"/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9"/>
      <c r="F74" s="9"/>
      <c r="G74" s="9"/>
      <c r="H74" s="9"/>
      <c r="I74" s="9"/>
      <c r="J74" s="9"/>
      <c r="K74" s="32"/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9"/>
      <c r="F75" s="9"/>
      <c r="G75" s="9"/>
      <c r="H75" s="9"/>
      <c r="I75" s="9"/>
      <c r="J75" s="9"/>
      <c r="K75" s="32"/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170493683960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13564229974.91</v>
      </c>
      <c r="H76" s="12">
        <f t="shared" si="12"/>
        <v>12077386340.189999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  <c r="M76" s="44">
        <f t="shared" si="12"/>
        <v>0</v>
      </c>
      <c r="N76" s="44">
        <f t="shared" si="12"/>
        <v>0</v>
      </c>
      <c r="O76" s="44">
        <f t="shared" si="12"/>
        <v>0</v>
      </c>
      <c r="P76" s="34">
        <f t="shared" si="11"/>
        <v>62025337310.199997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13"/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9"/>
      <c r="F80" s="9"/>
      <c r="G80" s="9"/>
      <c r="H80" s="9"/>
      <c r="I80" s="9"/>
      <c r="J80" s="9"/>
      <c r="K80" s="32"/>
      <c r="L80" s="32"/>
      <c r="M80" s="32"/>
      <c r="N80" s="32"/>
      <c r="O80" s="42"/>
      <c r="P80" s="32">
        <f t="shared" si="11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9"/>
      <c r="F81" s="9"/>
      <c r="G81" s="9"/>
      <c r="H81" s="9"/>
      <c r="I81" s="9"/>
      <c r="J81" s="9"/>
      <c r="K81" s="32"/>
      <c r="L81" s="32"/>
      <c r="M81" s="32"/>
      <c r="N81" s="32"/>
      <c r="O81" s="42"/>
      <c r="P81" s="32">
        <f t="shared" si="11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9"/>
      <c r="F83" s="9"/>
      <c r="G83" s="9"/>
      <c r="H83" s="9"/>
      <c r="I83" s="9"/>
      <c r="J83" s="9"/>
      <c r="K83" s="32"/>
      <c r="L83" s="32"/>
      <c r="M83" s="32"/>
      <c r="N83" s="32"/>
      <c r="O83" s="42"/>
      <c r="P83" s="32">
        <f t="shared" si="11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9"/>
      <c r="F84" s="9"/>
      <c r="G84" s="9"/>
      <c r="H84" s="9"/>
      <c r="I84" s="9"/>
      <c r="J84" s="9"/>
      <c r="K84" s="32"/>
      <c r="L84" s="32"/>
      <c r="M84" s="32"/>
      <c r="N84" s="32"/>
      <c r="O84" s="42"/>
      <c r="P84" s="32">
        <f t="shared" si="11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9"/>
      <c r="F86" s="9"/>
      <c r="G86" s="9"/>
      <c r="H86" s="9"/>
      <c r="I86" s="9"/>
      <c r="J86" s="9"/>
      <c r="K86" s="32"/>
      <c r="L86" s="32"/>
      <c r="M86" s="32"/>
      <c r="N86" s="32"/>
      <c r="O86" s="42"/>
      <c r="P86" s="32">
        <f t="shared" si="11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16">
      <c r="C88" s="39"/>
      <c r="M88" s="29"/>
      <c r="N88" s="29"/>
      <c r="P88" s="29">
        <f t="shared" si="11"/>
        <v>0</v>
      </c>
    </row>
    <row r="89" spans="1:16" ht="31.5">
      <c r="A89" s="15" t="s">
        <v>50</v>
      </c>
      <c r="B89" s="16">
        <f t="shared" ref="B89" si="18">B87+B76</f>
        <v>170773683960</v>
      </c>
      <c r="C89" s="47">
        <f>+C76+C87</f>
        <v>170493683960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13564229974.91</v>
      </c>
      <c r="H89" s="52">
        <f t="shared" si="19"/>
        <v>12077386340.189999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2">
        <f t="shared" si="19"/>
        <v>0</v>
      </c>
      <c r="P89" s="37">
        <f t="shared" si="11"/>
        <v>62025337310.199997</v>
      </c>
    </row>
    <row r="90" spans="1:16">
      <c r="A90" s="59"/>
      <c r="B90" s="59"/>
      <c r="C90" s="59"/>
      <c r="D90" s="59"/>
      <c r="E90" s="59"/>
      <c r="F90" s="59"/>
      <c r="P90" s="19"/>
    </row>
    <row r="91" spans="1:16">
      <c r="A91" s="23" t="s">
        <v>88</v>
      </c>
      <c r="B91" s="22"/>
      <c r="C91" s="51"/>
      <c r="D91" s="22"/>
      <c r="N91" s="19"/>
      <c r="P91" s="19"/>
    </row>
    <row r="92" spans="1:16">
      <c r="A92" t="s">
        <v>89</v>
      </c>
      <c r="B92" s="22"/>
      <c r="C92" s="51"/>
      <c r="D92" s="22"/>
      <c r="N92" s="48"/>
    </row>
    <row r="93" spans="1:16">
      <c r="A93" s="23" t="s">
        <v>90</v>
      </c>
      <c r="B93" s="22"/>
      <c r="C93" s="22"/>
      <c r="D93" s="22"/>
      <c r="N93" s="19"/>
    </row>
    <row r="94" spans="1:16">
      <c r="A94" t="s">
        <v>91</v>
      </c>
      <c r="B94" s="22"/>
      <c r="C94" s="22"/>
      <c r="D94" s="22"/>
      <c r="N94" s="49"/>
    </row>
    <row r="95" spans="1:16">
      <c r="A95" s="23" t="s">
        <v>92</v>
      </c>
      <c r="B95" s="22"/>
      <c r="C95" s="22"/>
      <c r="D95" s="22"/>
    </row>
    <row r="96" spans="1:16">
      <c r="A96" s="60" t="s">
        <v>93</v>
      </c>
      <c r="B96" s="60"/>
      <c r="C96" s="60"/>
      <c r="D96" s="60"/>
      <c r="E96" s="60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107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4" t="s">
        <v>86</v>
      </c>
      <c r="B103" s="54"/>
      <c r="C103" s="54"/>
      <c r="D103" s="54"/>
      <c r="E103" s="54"/>
      <c r="F103" s="54"/>
    </row>
    <row r="104" spans="1:6">
      <c r="A104" s="55" t="s">
        <v>87</v>
      </c>
      <c r="B104" s="55"/>
      <c r="C104" s="55"/>
      <c r="D104" s="55"/>
      <c r="E104" s="55"/>
      <c r="F104" s="55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ECCF49-4B93-41FD-B819-1EBE6E8845A4}">
  <ds:schemaRefs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2022-01-04T14:36:27Z</cp:lastPrinted>
  <dcterms:created xsi:type="dcterms:W3CDTF">2019-05-01T14:38:49Z</dcterms:created>
  <dcterms:modified xsi:type="dcterms:W3CDTF">2022-06-01T14:59:03Z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