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POLITECNICO SAMANA" sheetId="1" r:id="rId1"/>
  </sheets>
  <externalReferences>
    <externalReference r:id="rId2"/>
    <externalReference r:id="rId3"/>
  </externalReferences>
  <definedNames>
    <definedName name="__123Graph_A" hidden="1">[1]A!#REF!</definedName>
    <definedName name="__123Graph_B" hidden="1">[1]A!#REF!</definedName>
    <definedName name="__123Graph_C" hidden="1">[1]A!#REF!</definedName>
    <definedName name="__123Graph_D" hidden="1">[1]A!#REF!</definedName>
    <definedName name="__123Graph_E" hidden="1">[1]A!#REF!</definedName>
    <definedName name="__123Graph_F" hidden="1">[1]A!#REF!</definedName>
    <definedName name="_Key1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Area" localSheetId="0">'POLITECNICO SAMANA'!$A$1:$F$144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88" i="1"/>
  <c r="F139" i="1" l="1"/>
  <c r="F148" i="1" l="1"/>
  <c r="F144" i="1"/>
  <c r="F147" i="1"/>
  <c r="F143" i="1"/>
  <c r="F146" i="1"/>
  <c r="F149" i="1"/>
  <c r="F145" i="1"/>
  <c r="F151" i="1" l="1"/>
  <c r="F153" i="1" s="1"/>
  <c r="F156" i="1" s="1"/>
</calcChain>
</file>

<file path=xl/sharedStrings.xml><?xml version="1.0" encoding="utf-8"?>
<sst xmlns="http://schemas.openxmlformats.org/spreadsheetml/2006/main" count="218" uniqueCount="147">
  <si>
    <t xml:space="preserve">PRESUPUESTO </t>
  </si>
  <si>
    <t xml:space="preserve">CENTRO EDUCATIVO </t>
  </si>
  <si>
    <t>DESCRIPCION DEL PROYECTO</t>
  </si>
  <si>
    <t>Reparación de Aulas Y acondicionamiento de áreas exteriores</t>
  </si>
  <si>
    <t xml:space="preserve">Ubicación: </t>
  </si>
  <si>
    <t>Consuelo, Prov. San Pedro de Macoris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</si>
  <si>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</si>
  <si>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</si>
  <si>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</si>
  <si>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</si>
  <si>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</si>
  <si>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</si>
  <si>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</si>
  <si>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</si>
  <si>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</si>
  <si>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</si>
  <si>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</si>
  <si>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</si>
  <si>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</si>
  <si>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</si>
  <si>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</si>
  <si>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DE AULAS, BAÑOS Y DEPOSITO </t>
  </si>
  <si>
    <t>TERMINACION DE SUPERFICIES</t>
  </si>
  <si>
    <t>Corrección juntas de expansión (ver especificaciones)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</si>
  <si>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</si>
  <si>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</si>
  <si>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</si>
  <si>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</si>
  <si>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</si>
  <si>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</si>
  <si>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</si>
  <si>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</si>
  <si>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</si>
  <si>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</si>
  <si>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</si>
  <si>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</si>
  <si>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</si>
  <si>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</si>
  <si>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</si>
  <si>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</si>
  <si>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</si>
  <si>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</si>
  <si>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</si>
  <si>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</si>
  <si>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</si>
  <si>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</si>
  <si>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</si>
  <si>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</si>
  <si>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</si>
  <si>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</si>
  <si>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</si>
  <si>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</si>
  <si>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</si>
  <si>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</si>
  <si>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</si>
  <si>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</si>
  <si>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</si>
  <si>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</si>
  <si>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Acondicionamiento de tinacos (abrazaderas, flotas, limpieza de tinacos,  protección para tuberia con malla piñonate y mezcla de hormigón</t>
  </si>
  <si>
    <t xml:space="preserve">p.a </t>
  </si>
  <si>
    <t>MUEBLE DE MARMOLITE O GRANITO CHINO, espesor mínimo 3cm de 2,50x0,60 mt. Incluye facia de 15 cm y zocalo de 10 cm.</t>
  </si>
  <si>
    <t>LAVAMANOS DE EMPOTRAR COMPLETO (CON GRIFERÍA Y DESAGUES)</t>
  </si>
  <si>
    <t>Acondicionamiento vertedero, incluye sustitución de rejilla de piso, sustitución llave de chorro por llave esférica italiana</t>
  </si>
  <si>
    <t>Sustitución y reposición accesorios para bomba de cisterna, incluye cheque y flotador de cisterna</t>
  </si>
  <si>
    <t xml:space="preserve">Limpieza de cerámica de baños (ver especificaciones) </t>
  </si>
  <si>
    <t>mt2</t>
  </si>
  <si>
    <t>Inodoros blancos de una pieza (American Standard (0.70*0.41*53.5) mts, accesorios incluidos + Inst. incluida</t>
  </si>
  <si>
    <t>Unds</t>
  </si>
  <si>
    <t>Orinales Sencillos</t>
  </si>
  <si>
    <t>und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</si>
  <si>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</si>
  <si>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</si>
  <si>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 xml:space="preserve">Desmonte y Suministro de Plafones Machiembrado de PVC en baños </t>
  </si>
  <si>
    <t>Suministro e instalación de bomba centrífuga de 2HP 115/230 V</t>
  </si>
  <si>
    <t>Suministro e instalación de tanque presurizado f/v 125psi 65 gl</t>
  </si>
  <si>
    <t>AREA EXTERIOR</t>
  </si>
  <si>
    <t>Reparación Trincheras, incluye:  MO en montaje y desmontaje (inlcuye material se sustitución),</t>
  </si>
  <si>
    <t xml:space="preserve">Alambre galvanizado de trinchera (rendimiento=4.80 ml) </t>
  </si>
  <si>
    <t>roll</t>
  </si>
  <si>
    <t>Mano de Obra (Instalación y amarre de alambres)</t>
  </si>
  <si>
    <t>ml</t>
  </si>
  <si>
    <t xml:space="preserve">Resane para aceras perimetrales </t>
  </si>
  <si>
    <t xml:space="preserve">Pintura en bordillos 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</si>
  <si>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</si>
  <si>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</si>
  <si>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</si>
  <si>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</si>
  <si>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Pintura acrílica en grada</t>
  </si>
  <si>
    <t>INSTALACION ELECTRICA GENERAL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</si>
  <si>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</si>
  <si>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</si>
  <si>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</si>
  <si>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</si>
  <si>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</si>
  <si>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</si>
  <si>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</si>
  <si>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Mantenimiento de aire acondicionado</t>
  </si>
  <si>
    <t>PA</t>
  </si>
  <si>
    <t>Mantenimiento de baterias</t>
  </si>
  <si>
    <t>PAISAJISMO</t>
  </si>
  <si>
    <t xml:space="preserve">Poda de Arboles (5 unds) incluye bote de material 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</si>
  <si>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</si>
  <si>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</si>
  <si>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</si>
  <si>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</si>
  <si>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MISCELANEOS</t>
  </si>
  <si>
    <t xml:space="preserve">Acondicionamiento tarja y base de bandera </t>
  </si>
  <si>
    <t xml:space="preserve">Limpieza contínua y final; incluye bote de material acopiado </t>
  </si>
  <si>
    <t>Reposicion de BANCO SIN ESPALDAR EN GRANITO</t>
  </si>
  <si>
    <t>Base y Tinaco para modulos de banos</t>
  </si>
  <si>
    <t>UDS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</si>
  <si>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</si>
  <si>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</si>
  <si>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</si>
  <si>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</si>
  <si>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</si>
  <si>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</si>
  <si>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</si>
  <si>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</si>
  <si>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</si>
  <si>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</si>
  <si>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</si>
  <si>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</si>
  <si>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>Politecnico Samana</t>
  </si>
  <si>
    <t>CONTRUCCION DE PLAZA CIVICA</t>
  </si>
  <si>
    <t>COLOCACION DE PROTECTORES METALICOS</t>
  </si>
  <si>
    <t>Protectores metalicos</t>
  </si>
  <si>
    <t>P2</t>
  </si>
  <si>
    <t>CONTRUCCION BORDILLOS 1L (h=0.20m)</t>
  </si>
  <si>
    <t xml:space="preserve">RELLENO COMPACTADO </t>
  </si>
  <si>
    <t>M3</t>
  </si>
  <si>
    <t>ZABALETA</t>
  </si>
  <si>
    <t>HORMIGON ARMADO (VIOLINADO H=0.12m)</t>
  </si>
  <si>
    <t>CANCHA #1</t>
  </si>
  <si>
    <t>CANCHA #2</t>
  </si>
  <si>
    <t>Pintura acrílica en verja</t>
  </si>
  <si>
    <t>LETRA BRONCE 4" EN BAÑO (HEMBRAS/VARONES)</t>
  </si>
  <si>
    <t>SALIDA LUZ CENITAL</t>
  </si>
  <si>
    <t>SALIDA INTERRUPTORES SENCILLOS</t>
  </si>
  <si>
    <t>SALIDA INTERRUPTORES DOBLES</t>
  </si>
  <si>
    <t>SALIDA TOMACORRIENTE 120V</t>
  </si>
  <si>
    <t>SALIDA PB DE 12-24 CTOS. Inc. Breakers</t>
  </si>
  <si>
    <t xml:space="preserve">Interruptores triple con tapa bitticino o similar </t>
  </si>
  <si>
    <t>Lampara Led tipo Cobra de 100W</t>
  </si>
  <si>
    <t xml:space="preserve">Remover lona alfaltica existente </t>
  </si>
  <si>
    <t>Pintura de mantenimiento en protectores y pasamanos y barandas</t>
  </si>
  <si>
    <t xml:space="preserve"> LAMPARAS FLUOR. 4X32W CON BALASTRO ELECTRONICO Y CAJETIN 4X40W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</si>
</sst>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rgb="FF00206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165" fontId="19" fillId="0" borderId="0" applyFont="0" applyFill="0" applyBorder="0" applyAlignment="0" applyProtection="0"/>
    <xf numFmtId="0" fontId="11" fillId="0" borderId="0"/>
  </cellStyleXfs>
  <cellXfs count="153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7" fillId="2" borderId="0" xfId="4" applyFont="1" applyFill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 wrapText="1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horizontal="right" vertical="center"/>
    </xf>
    <xf numFmtId="165" fontId="8" fillId="0" borderId="0" xfId="1" applyFont="1" applyAlignment="1">
      <alignment vertical="center"/>
    </xf>
    <xf numFmtId="0" fontId="10" fillId="0" borderId="0" xfId="0" applyFont="1" applyBorder="1" applyAlignment="1">
      <alignment wrapText="1"/>
    </xf>
    <xf numFmtId="49" fontId="8" fillId="0" borderId="0" xfId="1" applyNumberFormat="1" applyFont="1" applyBorder="1" applyAlignment="1">
      <alignment horizontal="center"/>
    </xf>
    <xf numFmtId="165" fontId="8" fillId="0" borderId="0" xfId="1" applyFont="1" applyAlignment="1">
      <alignment horizontal="right" vertical="center"/>
    </xf>
    <xf numFmtId="165" fontId="3" fillId="0" borderId="0" xfId="0" applyNumberFormat="1" applyFont="1" applyBorder="1" applyAlignment="1" applyProtection="1">
      <alignment vertical="center"/>
      <protection locked="0"/>
    </xf>
    <xf numFmtId="0" fontId="0" fillId="2" borderId="0" xfId="0" applyFill="1"/>
    <xf numFmtId="0" fontId="9" fillId="2" borderId="18" xfId="0" applyFont="1" applyFill="1" applyBorder="1" applyAlignment="1">
      <alignment vertical="center" wrapText="1"/>
    </xf>
    <xf numFmtId="0" fontId="12" fillId="2" borderId="0" xfId="5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2" fillId="2" borderId="0" xfId="6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5" fontId="3" fillId="2" borderId="0" xfId="1" applyFont="1" applyFill="1" applyAlignment="1">
      <alignment horizontal="right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0" fillId="2" borderId="0" xfId="0" applyFill="1" applyAlignment="1">
      <alignment wrapText="1"/>
    </xf>
    <xf numFmtId="4" fontId="12" fillId="2" borderId="0" xfId="5" applyNumberFormat="1" applyFont="1" applyFill="1" applyBorder="1" applyAlignment="1">
      <alignment horizontal="center" vertical="center"/>
    </xf>
    <xf numFmtId="0" fontId="12" fillId="2" borderId="0" xfId="5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12" fillId="2" borderId="0" xfId="5" applyFont="1" applyFill="1" applyBorder="1" applyAlignment="1">
      <alignment horizontal="left" vertical="center" wrapText="1"/>
    </xf>
    <xf numFmtId="0" fontId="14" fillId="2" borderId="0" xfId="5" applyFont="1" applyFill="1" applyBorder="1" applyAlignment="1">
      <alignment vertical="center" wrapText="1"/>
    </xf>
    <xf numFmtId="0" fontId="14" fillId="2" borderId="0" xfId="7" applyFont="1" applyFill="1" applyBorder="1" applyAlignment="1">
      <alignment vertical="center" wrapText="1"/>
    </xf>
    <xf numFmtId="0" fontId="12" fillId="2" borderId="0" xfId="7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vertical="center"/>
    </xf>
    <xf numFmtId="49" fontId="17" fillId="0" borderId="0" xfId="0" applyNumberFormat="1" applyFont="1" applyAlignment="1">
      <alignment vertical="center" wrapText="1"/>
    </xf>
    <xf numFmtId="49" fontId="17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/>
    </xf>
    <xf numFmtId="49" fontId="17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/>
    </xf>
    <xf numFmtId="165" fontId="18" fillId="2" borderId="0" xfId="8" applyFont="1" applyFill="1" applyAlignment="1">
      <alignment horizontal="right" vertical="center"/>
    </xf>
    <xf numFmtId="0" fontId="12" fillId="0" borderId="0" xfId="7" applyFont="1" applyFill="1" applyBorder="1" applyAlignment="1">
      <alignment vertical="center" wrapText="1"/>
    </xf>
    <xf numFmtId="4" fontId="12" fillId="2" borderId="0" xfId="7" applyNumberFormat="1" applyFont="1" applyFill="1" applyBorder="1" applyAlignment="1">
      <alignment horizontal="center" vertical="center"/>
    </xf>
    <xf numFmtId="0" fontId="12" fillId="2" borderId="0" xfId="7" applyFont="1" applyFill="1" applyBorder="1" applyAlignment="1">
      <alignment vertical="center" wrapText="1"/>
    </xf>
    <xf numFmtId="4" fontId="12" fillId="2" borderId="0" xfId="7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>
      <alignment wrapText="1"/>
    </xf>
    <xf numFmtId="49" fontId="8" fillId="2" borderId="0" xfId="1" applyNumberFormat="1" applyFont="1" applyFill="1" applyBorder="1" applyAlignment="1">
      <alignment horizontal="center"/>
    </xf>
    <xf numFmtId="0" fontId="12" fillId="2" borderId="0" xfId="5" applyFont="1" applyFill="1" applyAlignment="1">
      <alignment horizontal="center" vertical="center"/>
    </xf>
    <xf numFmtId="165" fontId="12" fillId="2" borderId="0" xfId="1" applyFont="1" applyFill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165" fontId="12" fillId="0" borderId="0" xfId="5" applyNumberFormat="1" applyFont="1" applyBorder="1" applyAlignment="1">
      <alignment horizontal="right" vertical="center"/>
    </xf>
    <xf numFmtId="0" fontId="8" fillId="0" borderId="0" xfId="0" applyFont="1" applyBorder="1" applyAlignment="1">
      <alignment wrapText="1"/>
    </xf>
    <xf numFmtId="165" fontId="8" fillId="0" borderId="0" xfId="1" applyFont="1" applyBorder="1" applyAlignment="1">
      <alignment vertical="center"/>
    </xf>
    <xf numFmtId="165" fontId="8" fillId="0" borderId="0" xfId="1" applyFont="1" applyBorder="1" applyAlignment="1"/>
    <xf numFmtId="4" fontId="20" fillId="4" borderId="21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21" fillId="2" borderId="0" xfId="0" applyFont="1" applyFill="1" applyAlignment="1">
      <alignment vertical="center" wrapText="1"/>
    </xf>
    <xf numFmtId="4" fontId="12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right" vertical="center"/>
      <protection locked="0"/>
    </xf>
    <xf numFmtId="165" fontId="8" fillId="2" borderId="0" xfId="1" applyFont="1" applyFill="1" applyBorder="1" applyAlignment="1">
      <alignment horizontal="right" vertical="center"/>
    </xf>
    <xf numFmtId="165" fontId="3" fillId="2" borderId="0" xfId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3" fillId="5" borderId="0" xfId="0" applyFont="1" applyFill="1" applyBorder="1" applyAlignment="1">
      <alignment vertical="center" wrapText="1"/>
    </xf>
    <xf numFmtId="4" fontId="3" fillId="5" borderId="0" xfId="0" applyNumberFormat="1" applyFont="1" applyFill="1" applyBorder="1" applyAlignment="1">
      <alignment horizontal="right" vertical="center"/>
    </xf>
    <xf numFmtId="165" fontId="3" fillId="5" borderId="0" xfId="1" applyFont="1" applyFill="1" applyBorder="1" applyAlignment="1">
      <alignment horizontal="center" vertical="center" wrapText="1"/>
    </xf>
    <xf numFmtId="165" fontId="3" fillId="5" borderId="0" xfId="1" applyFont="1" applyFill="1" applyBorder="1" applyAlignment="1" applyProtection="1">
      <alignment horizontal="right" vertical="center"/>
    </xf>
    <xf numFmtId="0" fontId="12" fillId="5" borderId="0" xfId="5" applyFont="1" applyFill="1" applyBorder="1" applyAlignment="1">
      <alignment horizontal="left" vertical="center" wrapText="1"/>
    </xf>
    <xf numFmtId="0" fontId="12" fillId="5" borderId="0" xfId="5" applyFont="1" applyFill="1" applyBorder="1" applyAlignment="1">
      <alignment horizontal="center" vertical="center"/>
    </xf>
    <xf numFmtId="165" fontId="12" fillId="5" borderId="0" xfId="1" applyFont="1" applyFill="1" applyBorder="1" applyAlignment="1">
      <alignment horizontal="right" vertical="center"/>
    </xf>
    <xf numFmtId="0" fontId="12" fillId="5" borderId="0" xfId="5" applyFont="1" applyFill="1" applyBorder="1" applyAlignment="1">
      <alignment vertical="center" wrapText="1"/>
    </xf>
    <xf numFmtId="4" fontId="12" fillId="5" borderId="0" xfId="5" applyNumberFormat="1" applyFont="1" applyFill="1" applyBorder="1" applyAlignment="1">
      <alignment horizontal="center" vertical="center"/>
    </xf>
    <xf numFmtId="164" fontId="20" fillId="4" borderId="19" xfId="2" applyFont="1" applyFill="1" applyBorder="1" applyAlignment="1" applyProtection="1">
      <alignment horizontal="center" vertical="center" wrapText="1"/>
    </xf>
    <xf numFmtId="164" fontId="20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10">
    <cellStyle name="Comma" xfId="1" builtinId="3"/>
    <cellStyle name="Currency" xfId="2" builtinId="4"/>
    <cellStyle name="Millares 11 2" xfId="8"/>
    <cellStyle name="Normal" xfId="0" builtinId="0"/>
    <cellStyle name="Normal 10" xfId="5"/>
    <cellStyle name="Normal 2" xfId="9"/>
    <cellStyle name="Normal 28" xfId="4"/>
    <cellStyle name="Normal 38" xfId="7"/>
    <cellStyle name="Normal_Escuela Luís Bermúdez (SPM)" xfId="6"/>
    <cellStyle name="Percent" xfId="3" builtinId="5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showGridLines="0" tabSelected="1" view="pageBreakPreview" zoomScale="60" zoomScaleNormal="100" workbookViewId="0">
      <selection activeCell="E13" sqref="E13:F134"/>
    </sheetView>
  </sheetViews>
  <sheetFormatPr defaultColWidth="11.42578125" defaultRowHeight="12.75" x14ac:dyDescent="0.25"/>
  <cols>
    <col min="1" max="1" width="3.85546875" style="90" customWidth="1"/>
    <col min="2" max="2" width="50.85546875" style="111" customWidth="1"/>
    <col min="3" max="3" width="6.140625" style="112" customWidth="1"/>
    <col min="4" max="4" width="11.140625" style="113" customWidth="1"/>
    <col min="5" max="5" width="12.85546875" style="114" customWidth="1"/>
    <col min="6" max="6" width="17.140625" style="114" bestFit="1" customWidth="1"/>
    <col min="7" max="16384" width="11.42578125" style="1"/>
  </cols>
  <sheetData>
    <row r="1" spans="1:6" ht="18.75" x14ac:dyDescent="0.25">
      <c r="A1" s="134"/>
      <c r="B1" s="135"/>
      <c r="C1" s="135"/>
      <c r="D1" s="135"/>
      <c r="E1" s="135"/>
      <c r="F1" s="136"/>
    </row>
    <row r="2" spans="1:6" ht="18.75" x14ac:dyDescent="0.25">
      <c r="A2" s="2"/>
      <c r="B2" s="3"/>
      <c r="C2" s="4"/>
      <c r="D2" s="5"/>
      <c r="E2" s="6"/>
      <c r="F2" s="7"/>
    </row>
    <row r="3" spans="1:6" ht="18.75" x14ac:dyDescent="0.25">
      <c r="A3" s="2"/>
      <c r="B3" s="3"/>
      <c r="C3" s="4"/>
      <c r="D3" s="5"/>
      <c r="E3" s="6"/>
      <c r="F3" s="7"/>
    </row>
    <row r="4" spans="1:6" ht="15" x14ac:dyDescent="0.25">
      <c r="A4" s="137"/>
      <c r="B4" s="138"/>
      <c r="C4" s="138"/>
      <c r="D4" s="138"/>
      <c r="E4" s="138"/>
      <c r="F4" s="139"/>
    </row>
    <row r="5" spans="1:6" ht="19.149999999999999" customHeight="1" x14ac:dyDescent="0.25">
      <c r="A5" s="140" t="s">
        <v>0</v>
      </c>
      <c r="B5" s="141"/>
      <c r="C5" s="141"/>
      <c r="D5" s="141"/>
      <c r="E5" s="141"/>
      <c r="F5" s="142"/>
    </row>
    <row r="6" spans="1:6" x14ac:dyDescent="0.25">
      <c r="A6" s="8"/>
      <c r="B6" s="9" t="s">
        <v>1</v>
      </c>
      <c r="C6" s="143" t="s">
        <v>2</v>
      </c>
      <c r="D6" s="143"/>
      <c r="E6" s="143"/>
      <c r="F6" s="144"/>
    </row>
    <row r="7" spans="1:6" ht="35.1" customHeight="1" x14ac:dyDescent="0.2">
      <c r="A7" s="10"/>
      <c r="B7" s="11" t="s">
        <v>123</v>
      </c>
      <c r="C7" s="145" t="s">
        <v>3</v>
      </c>
      <c r="D7" s="145"/>
      <c r="E7" s="145"/>
      <c r="F7" s="146"/>
    </row>
    <row r="8" spans="1:6" ht="15" customHeight="1" x14ac:dyDescent="0.25">
      <c r="A8" s="10"/>
      <c r="B8" s="12" t="s">
        <v>4</v>
      </c>
      <c r="C8" s="11"/>
      <c r="D8" s="13"/>
      <c r="E8" s="14"/>
      <c r="F8" s="15"/>
    </row>
    <row r="9" spans="1:6" ht="18.75" customHeight="1" thickBot="1" x14ac:dyDescent="0.3">
      <c r="A9" s="16"/>
      <c r="B9" s="17" t="s">
        <v>5</v>
      </c>
      <c r="C9" s="18"/>
      <c r="D9" s="19"/>
      <c r="E9" s="20"/>
      <c r="F9" s="21"/>
    </row>
    <row r="10" spans="1:6" s="24" customFormat="1" x14ac:dyDescent="0.25">
      <c r="A10" s="147" t="s">
        <v>6</v>
      </c>
      <c r="B10" s="149" t="s">
        <v>7</v>
      </c>
      <c r="C10" s="149" t="s">
        <v>8</v>
      </c>
      <c r="D10" s="151" t="s">
        <v>9</v>
      </c>
      <c r="E10" s="22" t="s">
        <v>10</v>
      </c>
      <c r="F10" s="23" t="s">
        <v>11</v>
      </c>
    </row>
    <row r="11" spans="1:6" s="24" customFormat="1" ht="13.5" thickBot="1" x14ac:dyDescent="0.3">
      <c r="A11" s="148"/>
      <c r="B11" s="150"/>
      <c r="C11" s="150"/>
      <c r="D11" s="152"/>
      <c r="E11" s="25" t="s">
        <v>12</v>
      </c>
      <c r="F11" s="26" t="s">
        <v>13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37" customFormat="1" ht="13.5" thickBot="1" x14ac:dyDescent="0.3">
      <c r="A13" s="32"/>
      <c r="B13" s="33" t="s">
        <v>14</v>
      </c>
      <c r="C13" s="34"/>
      <c r="D13" s="35"/>
      <c r="E13" s="36"/>
      <c r="F13" s="36"/>
    </row>
    <row r="14" spans="1:6" s="37" customFormat="1" ht="13.5" thickTop="1" x14ac:dyDescent="0.25">
      <c r="A14" s="32"/>
      <c r="B14" s="38" t="s">
        <v>15</v>
      </c>
      <c r="C14" s="34" t="s">
        <v>16</v>
      </c>
      <c r="D14" s="39">
        <v>1</v>
      </c>
      <c r="E14" s="39"/>
      <c r="F14" s="39"/>
    </row>
    <row r="15" spans="1:6" s="37" customFormat="1" ht="13.5" thickBot="1" x14ac:dyDescent="0.3">
      <c r="A15" s="32"/>
      <c r="B15" s="38"/>
      <c r="C15" s="34"/>
      <c r="D15" s="39"/>
      <c r="E15" s="39"/>
      <c r="F15" s="39"/>
    </row>
    <row r="16" spans="1:6" s="37" customFormat="1" ht="13.5" thickBot="1" x14ac:dyDescent="0.3">
      <c r="A16" s="32"/>
      <c r="B16" s="33" t="s">
        <v>17</v>
      </c>
      <c r="C16" s="34"/>
      <c r="D16" s="39"/>
      <c r="E16" s="39"/>
      <c r="F16" s="39"/>
    </row>
    <row r="17" spans="1:12" s="37" customFormat="1" ht="26.25" thickTop="1" x14ac:dyDescent="0.25">
      <c r="A17" s="32"/>
      <c r="B17" s="38" t="s">
        <v>18</v>
      </c>
      <c r="C17" s="34" t="s">
        <v>16</v>
      </c>
      <c r="D17" s="39">
        <v>1</v>
      </c>
      <c r="E17" s="39"/>
      <c r="F17" s="39"/>
    </row>
    <row r="18" spans="1:12" s="37" customFormat="1" x14ac:dyDescent="0.25">
      <c r="A18" s="32"/>
      <c r="B18" s="38" t="s">
        <v>19</v>
      </c>
      <c r="C18" s="34" t="s">
        <v>20</v>
      </c>
      <c r="D18" s="39">
        <v>28</v>
      </c>
      <c r="E18" s="39"/>
      <c r="F18" s="39"/>
    </row>
    <row r="19" spans="1:12" s="37" customFormat="1" ht="13.5" thickBot="1" x14ac:dyDescent="0.3">
      <c r="A19" s="32"/>
      <c r="B19" s="11"/>
      <c r="D19" s="117"/>
      <c r="E19" s="39"/>
      <c r="F19" s="40"/>
    </row>
    <row r="20" spans="1:12" s="37" customFormat="1" ht="13.5" thickBot="1" x14ac:dyDescent="0.3">
      <c r="A20" s="32"/>
      <c r="B20" s="33" t="s">
        <v>21</v>
      </c>
      <c r="C20" s="41"/>
      <c r="D20" s="118"/>
      <c r="E20" s="39"/>
      <c r="F20" s="42"/>
      <c r="G20" s="43"/>
    </row>
    <row r="21" spans="1:12" ht="14.25" thickTop="1" thickBot="1" x14ac:dyDescent="0.25">
      <c r="A21" s="27"/>
      <c r="B21" s="44"/>
      <c r="C21" s="45"/>
      <c r="D21" s="118"/>
      <c r="E21" s="39"/>
      <c r="F21" s="46"/>
      <c r="H21" s="47"/>
      <c r="L21" s="37"/>
    </row>
    <row r="22" spans="1:12" s="48" customFormat="1" ht="15.75" thickBot="1" x14ac:dyDescent="0.3">
      <c r="B22" s="49" t="s">
        <v>22</v>
      </c>
      <c r="C22" s="50"/>
      <c r="D22" s="51"/>
      <c r="E22" s="39"/>
      <c r="F22" s="52"/>
    </row>
    <row r="23" spans="1:12" s="48" customFormat="1" ht="15.75" thickTop="1" x14ac:dyDescent="0.25">
      <c r="B23" s="53" t="s">
        <v>23</v>
      </c>
      <c r="C23" s="50" t="s">
        <v>24</v>
      </c>
      <c r="D23" s="51">
        <v>78</v>
      </c>
      <c r="E23" s="39"/>
      <c r="F23" s="52"/>
    </row>
    <row r="24" spans="1:12" s="48" customFormat="1" ht="15.75" thickBot="1" x14ac:dyDescent="0.3">
      <c r="B24" s="53"/>
      <c r="C24" s="50"/>
      <c r="D24" s="51"/>
      <c r="E24" s="39"/>
      <c r="F24" s="52"/>
    </row>
    <row r="25" spans="1:12" s="48" customFormat="1" ht="15.75" thickBot="1" x14ac:dyDescent="0.3">
      <c r="B25" s="49" t="s">
        <v>25</v>
      </c>
      <c r="C25" s="50"/>
      <c r="D25" s="51"/>
      <c r="E25" s="39"/>
      <c r="F25" s="52"/>
    </row>
    <row r="26" spans="1:12" s="48" customFormat="1" ht="39" thickTop="1" x14ac:dyDescent="0.25">
      <c r="B26" s="53" t="s">
        <v>26</v>
      </c>
      <c r="C26" s="50" t="s">
        <v>27</v>
      </c>
      <c r="D26" s="56">
        <v>2330</v>
      </c>
      <c r="E26" s="39"/>
      <c r="F26" s="52"/>
    </row>
    <row r="27" spans="1:12" s="48" customFormat="1" ht="19.5" customHeight="1" x14ac:dyDescent="0.25">
      <c r="B27" s="54" t="s">
        <v>28</v>
      </c>
      <c r="C27" s="55" t="s">
        <v>29</v>
      </c>
      <c r="D27" s="56">
        <v>2330</v>
      </c>
      <c r="E27" s="39"/>
      <c r="F27" s="52"/>
    </row>
    <row r="28" spans="1:12" s="48" customFormat="1" ht="18" customHeight="1" x14ac:dyDescent="0.25">
      <c r="B28" s="54" t="s">
        <v>144</v>
      </c>
      <c r="C28" s="55" t="s">
        <v>29</v>
      </c>
      <c r="D28" s="56">
        <v>2330</v>
      </c>
      <c r="E28" s="39"/>
      <c r="F28" s="52"/>
    </row>
    <row r="29" spans="1:12" s="48" customFormat="1" ht="38.25" x14ac:dyDescent="0.25">
      <c r="B29" s="57" t="s">
        <v>30</v>
      </c>
      <c r="C29" s="58" t="s">
        <v>29</v>
      </c>
      <c r="D29" s="59">
        <v>1165</v>
      </c>
      <c r="E29" s="39"/>
      <c r="F29" s="52"/>
    </row>
    <row r="30" spans="1:12" s="48" customFormat="1" ht="15.75" thickBot="1" x14ac:dyDescent="0.3">
      <c r="B30" s="60"/>
      <c r="E30" s="39"/>
    </row>
    <row r="31" spans="1:12" s="48" customFormat="1" ht="15.75" thickBot="1" x14ac:dyDescent="0.3">
      <c r="B31" s="49" t="s">
        <v>31</v>
      </c>
      <c r="C31" s="61"/>
      <c r="D31" s="51"/>
      <c r="E31" s="39"/>
      <c r="F31" s="52"/>
    </row>
    <row r="32" spans="1:12" s="48" customFormat="1" ht="15.75" thickTop="1" x14ac:dyDescent="0.25">
      <c r="B32" s="53" t="s">
        <v>32</v>
      </c>
      <c r="C32" s="50" t="s">
        <v>27</v>
      </c>
      <c r="D32" s="51">
        <v>3659.6559999999999</v>
      </c>
      <c r="E32" s="39"/>
      <c r="F32" s="52"/>
    </row>
    <row r="33" spans="2:6" s="48" customFormat="1" ht="15.75" thickBot="1" x14ac:dyDescent="0.3">
      <c r="B33" s="62"/>
      <c r="C33" s="61"/>
      <c r="D33" s="51"/>
      <c r="E33" s="39"/>
      <c r="F33" s="52"/>
    </row>
    <row r="34" spans="2:6" s="48" customFormat="1" ht="15.75" thickBot="1" x14ac:dyDescent="0.3">
      <c r="B34" s="49" t="s">
        <v>33</v>
      </c>
      <c r="C34" s="50"/>
      <c r="D34" s="51"/>
      <c r="E34" s="39"/>
      <c r="F34" s="52"/>
    </row>
    <row r="35" spans="2:6" s="48" customFormat="1" ht="39" thickTop="1" x14ac:dyDescent="0.25">
      <c r="B35" s="53" t="s">
        <v>34</v>
      </c>
      <c r="C35" s="50" t="s">
        <v>35</v>
      </c>
      <c r="D35" s="59">
        <v>22</v>
      </c>
      <c r="E35" s="39"/>
      <c r="F35" s="52"/>
    </row>
    <row r="36" spans="2:6" s="48" customFormat="1" ht="63.75" x14ac:dyDescent="0.25">
      <c r="B36" s="53" t="s">
        <v>36</v>
      </c>
      <c r="C36" s="50" t="s">
        <v>35</v>
      </c>
      <c r="D36" s="59">
        <v>28</v>
      </c>
      <c r="E36" s="39"/>
      <c r="F36" s="52"/>
    </row>
    <row r="37" spans="2:6" s="48" customFormat="1" ht="51" x14ac:dyDescent="0.25">
      <c r="B37" s="53" t="s">
        <v>37</v>
      </c>
      <c r="C37" s="50" t="s">
        <v>35</v>
      </c>
      <c r="D37" s="59">
        <v>16</v>
      </c>
      <c r="E37" s="39"/>
      <c r="F37" s="52"/>
    </row>
    <row r="38" spans="2:6" s="48" customFormat="1" ht="15" x14ac:dyDescent="0.25">
      <c r="B38" s="53" t="s">
        <v>38</v>
      </c>
      <c r="C38" s="50" t="s">
        <v>16</v>
      </c>
      <c r="D38" s="51">
        <v>4</v>
      </c>
      <c r="E38" s="39"/>
      <c r="F38" s="52"/>
    </row>
    <row r="39" spans="2:6" s="48" customFormat="1" ht="15" x14ac:dyDescent="0.25">
      <c r="B39" s="53" t="s">
        <v>39</v>
      </c>
      <c r="C39" s="50" t="s">
        <v>16</v>
      </c>
      <c r="D39" s="51">
        <v>4</v>
      </c>
      <c r="E39" s="39"/>
      <c r="F39" s="52"/>
    </row>
    <row r="40" spans="2:6" s="48" customFormat="1" ht="15" x14ac:dyDescent="0.25">
      <c r="B40" s="57" t="s">
        <v>40</v>
      </c>
      <c r="C40" s="63" t="s">
        <v>16</v>
      </c>
      <c r="D40" s="64">
        <v>8</v>
      </c>
      <c r="E40" s="39"/>
      <c r="F40" s="52"/>
    </row>
    <row r="41" spans="2:6" s="48" customFormat="1" ht="15" x14ac:dyDescent="0.25">
      <c r="B41" s="53" t="s">
        <v>41</v>
      </c>
      <c r="C41" s="50" t="s">
        <v>16</v>
      </c>
      <c r="D41" s="51">
        <v>16</v>
      </c>
      <c r="E41" s="39"/>
      <c r="F41" s="52"/>
    </row>
    <row r="42" spans="2:6" s="48" customFormat="1" ht="15" x14ac:dyDescent="0.25">
      <c r="B42" s="53" t="s">
        <v>42</v>
      </c>
      <c r="C42" s="50" t="s">
        <v>16</v>
      </c>
      <c r="D42" s="51">
        <v>16</v>
      </c>
      <c r="E42" s="39"/>
      <c r="F42" s="52"/>
    </row>
    <row r="43" spans="2:6" s="48" customFormat="1" ht="15" x14ac:dyDescent="0.25">
      <c r="B43" s="53" t="s">
        <v>43</v>
      </c>
      <c r="C43" s="50" t="s">
        <v>16</v>
      </c>
      <c r="D43" s="51">
        <v>16</v>
      </c>
      <c r="E43" s="39"/>
      <c r="F43" s="52"/>
    </row>
    <row r="44" spans="2:6" s="48" customFormat="1" ht="15.75" thickBot="1" x14ac:dyDescent="0.3">
      <c r="B44" s="60"/>
      <c r="D44" s="65"/>
      <c r="E44" s="39"/>
      <c r="F44" s="52"/>
    </row>
    <row r="45" spans="2:6" s="48" customFormat="1" ht="15.75" thickBot="1" x14ac:dyDescent="0.3">
      <c r="B45" s="49" t="s">
        <v>44</v>
      </c>
      <c r="C45" s="50"/>
      <c r="D45" s="51"/>
      <c r="E45" s="39"/>
      <c r="F45" s="52"/>
    </row>
    <row r="46" spans="2:6" s="48" customFormat="1" ht="26.25" thickTop="1" x14ac:dyDescent="0.25">
      <c r="B46" s="125" t="s">
        <v>45</v>
      </c>
      <c r="C46" s="126" t="s">
        <v>27</v>
      </c>
      <c r="D46" s="127">
        <v>840.86963999999989</v>
      </c>
      <c r="E46" s="39"/>
      <c r="F46" s="124"/>
    </row>
    <row r="47" spans="2:6" s="48" customFormat="1" ht="25.5" x14ac:dyDescent="0.25">
      <c r="B47" s="57" t="s">
        <v>46</v>
      </c>
      <c r="C47" s="63" t="s">
        <v>47</v>
      </c>
      <c r="D47" s="64">
        <v>200</v>
      </c>
      <c r="E47" s="39"/>
      <c r="F47" s="52"/>
    </row>
    <row r="48" spans="2:6" s="48" customFormat="1" ht="15" x14ac:dyDescent="0.25">
      <c r="B48" s="57"/>
      <c r="C48" s="63"/>
      <c r="D48" s="64"/>
      <c r="E48" s="39"/>
      <c r="F48" s="52"/>
    </row>
    <row r="49" spans="2:6" s="48" customFormat="1" ht="15" x14ac:dyDescent="0.25">
      <c r="B49" s="57" t="s">
        <v>125</v>
      </c>
      <c r="C49" s="63"/>
      <c r="E49" s="39"/>
      <c r="F49" s="52"/>
    </row>
    <row r="50" spans="2:6" s="48" customFormat="1" ht="15" x14ac:dyDescent="0.25">
      <c r="B50" s="121" t="s">
        <v>126</v>
      </c>
      <c r="C50" s="122" t="s">
        <v>127</v>
      </c>
      <c r="D50" s="123">
        <v>9046.4119349759967</v>
      </c>
      <c r="E50" s="39"/>
      <c r="F50" s="124"/>
    </row>
    <row r="51" spans="2:6" s="48" customFormat="1" ht="15.75" thickBot="1" x14ac:dyDescent="0.3">
      <c r="B51" s="66"/>
      <c r="C51" s="50"/>
      <c r="D51" s="51"/>
      <c r="E51" s="39"/>
      <c r="F51" s="52"/>
    </row>
    <row r="52" spans="2:6" s="48" customFormat="1" ht="15.75" thickBot="1" x14ac:dyDescent="0.3">
      <c r="B52" s="49" t="s">
        <v>48</v>
      </c>
      <c r="C52" s="61"/>
      <c r="D52" s="51"/>
      <c r="E52" s="39"/>
      <c r="F52" s="52"/>
    </row>
    <row r="53" spans="2:6" s="48" customFormat="1" ht="26.25" thickTop="1" x14ac:dyDescent="0.25">
      <c r="B53" s="62" t="s">
        <v>49</v>
      </c>
      <c r="C53" s="50" t="s">
        <v>27</v>
      </c>
      <c r="D53" s="39">
        <v>3042.9299999999994</v>
      </c>
      <c r="E53" s="39"/>
      <c r="F53" s="52"/>
    </row>
    <row r="54" spans="2:6" s="48" customFormat="1" ht="15" x14ac:dyDescent="0.25">
      <c r="B54" s="62" t="s">
        <v>50</v>
      </c>
      <c r="C54" s="61" t="s">
        <v>27</v>
      </c>
      <c r="D54" s="39">
        <v>6891.15</v>
      </c>
      <c r="E54" s="39"/>
      <c r="F54" s="52"/>
    </row>
    <row r="55" spans="2:6" s="48" customFormat="1" ht="15" x14ac:dyDescent="0.25">
      <c r="B55" s="62" t="s">
        <v>51</v>
      </c>
      <c r="C55" s="61" t="s">
        <v>27</v>
      </c>
      <c r="D55" s="39">
        <v>4550.6099999999997</v>
      </c>
      <c r="E55" s="39"/>
      <c r="F55" s="52"/>
    </row>
    <row r="56" spans="2:6" s="48" customFormat="1" ht="25.5" x14ac:dyDescent="0.25">
      <c r="B56" s="62" t="s">
        <v>145</v>
      </c>
      <c r="C56" s="50" t="s">
        <v>27</v>
      </c>
      <c r="D56" s="39">
        <v>378.38</v>
      </c>
      <c r="E56" s="39"/>
      <c r="F56" s="52"/>
    </row>
    <row r="57" spans="2:6" s="48" customFormat="1" ht="15" x14ac:dyDescent="0.25">
      <c r="B57" s="62" t="s">
        <v>135</v>
      </c>
      <c r="C57" s="61" t="s">
        <v>27</v>
      </c>
      <c r="D57" s="39">
        <v>2640</v>
      </c>
      <c r="E57" s="39"/>
      <c r="F57" s="52"/>
    </row>
    <row r="58" spans="2:6" s="48" customFormat="1" ht="15.75" thickBot="1" x14ac:dyDescent="0.3">
      <c r="B58" s="62"/>
      <c r="C58" s="50"/>
      <c r="D58" s="51"/>
      <c r="E58" s="39"/>
      <c r="F58" s="52"/>
    </row>
    <row r="59" spans="2:6" s="48" customFormat="1" ht="15.75" thickBot="1" x14ac:dyDescent="0.3">
      <c r="B59" s="49" t="s">
        <v>52</v>
      </c>
      <c r="C59" s="61"/>
      <c r="D59" s="51"/>
      <c r="E59" s="39"/>
      <c r="F59" s="52"/>
    </row>
    <row r="60" spans="2:6" s="48" customFormat="1" ht="15.75" thickTop="1" x14ac:dyDescent="0.25">
      <c r="B60" s="62" t="s">
        <v>53</v>
      </c>
      <c r="C60" s="61" t="s">
        <v>35</v>
      </c>
      <c r="D60" s="51">
        <v>1</v>
      </c>
      <c r="E60" s="39"/>
      <c r="F60" s="52"/>
    </row>
    <row r="61" spans="2:6" s="48" customFormat="1" ht="15" x14ac:dyDescent="0.25">
      <c r="B61" s="62" t="s">
        <v>54</v>
      </c>
      <c r="C61" s="61" t="s">
        <v>35</v>
      </c>
      <c r="D61" s="51">
        <v>1</v>
      </c>
      <c r="E61" s="39"/>
      <c r="F61" s="52"/>
    </row>
    <row r="62" spans="2:6" s="48" customFormat="1" ht="76.5" x14ac:dyDescent="0.25">
      <c r="B62" s="67" t="s">
        <v>55</v>
      </c>
      <c r="C62" s="61" t="s">
        <v>35</v>
      </c>
      <c r="D62" s="59">
        <v>22</v>
      </c>
      <c r="E62" s="39"/>
      <c r="F62" s="52"/>
    </row>
    <row r="63" spans="2:6" s="48" customFormat="1" ht="76.5" x14ac:dyDescent="0.25">
      <c r="B63" s="68" t="s">
        <v>56</v>
      </c>
      <c r="C63" s="69" t="s">
        <v>57</v>
      </c>
      <c r="D63" s="70">
        <v>10</v>
      </c>
      <c r="E63" s="39"/>
      <c r="F63" s="52"/>
    </row>
    <row r="64" spans="2:6" s="48" customFormat="1" ht="38.25" x14ac:dyDescent="0.25">
      <c r="B64" s="71" t="s">
        <v>58</v>
      </c>
      <c r="C64" s="72" t="s">
        <v>59</v>
      </c>
      <c r="D64" s="119">
        <v>4</v>
      </c>
      <c r="E64" s="39"/>
      <c r="F64" s="52"/>
    </row>
    <row r="65" spans="2:6" s="48" customFormat="1" ht="38.25" x14ac:dyDescent="0.25">
      <c r="B65" s="62" t="s">
        <v>60</v>
      </c>
      <c r="C65" s="61" t="s">
        <v>35</v>
      </c>
      <c r="D65" s="59">
        <v>8</v>
      </c>
      <c r="E65" s="39"/>
      <c r="F65" s="52"/>
    </row>
    <row r="66" spans="2:6" s="48" customFormat="1" ht="25.5" x14ac:dyDescent="0.25">
      <c r="B66" s="62" t="s">
        <v>61</v>
      </c>
      <c r="C66" s="61" t="s">
        <v>35</v>
      </c>
      <c r="D66" s="59">
        <v>16</v>
      </c>
      <c r="E66" s="39"/>
      <c r="F66" s="52"/>
    </row>
    <row r="67" spans="2:6" s="48" customFormat="1" ht="38.25" x14ac:dyDescent="0.25">
      <c r="B67" s="62" t="s">
        <v>62</v>
      </c>
      <c r="C67" s="61" t="s">
        <v>35</v>
      </c>
      <c r="D67" s="51">
        <v>8</v>
      </c>
      <c r="E67" s="39"/>
      <c r="F67" s="52"/>
    </row>
    <row r="68" spans="2:6" s="48" customFormat="1" ht="25.5" x14ac:dyDescent="0.25">
      <c r="B68" s="62" t="s">
        <v>63</v>
      </c>
      <c r="C68" s="61" t="s">
        <v>35</v>
      </c>
      <c r="D68" s="51">
        <v>1</v>
      </c>
      <c r="E68" s="39"/>
      <c r="F68" s="52"/>
    </row>
    <row r="69" spans="2:6" s="48" customFormat="1" ht="15" x14ac:dyDescent="0.25">
      <c r="B69" s="62" t="s">
        <v>64</v>
      </c>
      <c r="C69" s="61" t="s">
        <v>65</v>
      </c>
      <c r="D69" s="51">
        <v>200</v>
      </c>
      <c r="E69" s="39"/>
      <c r="F69" s="52"/>
    </row>
    <row r="70" spans="2:6" s="48" customFormat="1" ht="25.5" x14ac:dyDescent="0.25">
      <c r="B70" s="54" t="s">
        <v>66</v>
      </c>
      <c r="C70" s="73" t="s">
        <v>67</v>
      </c>
      <c r="D70" s="74">
        <v>4</v>
      </c>
      <c r="E70" s="39"/>
      <c r="F70" s="52"/>
    </row>
    <row r="71" spans="2:6" s="48" customFormat="1" ht="15" x14ac:dyDescent="0.25">
      <c r="B71" s="54" t="s">
        <v>68</v>
      </c>
      <c r="C71" s="73" t="s">
        <v>69</v>
      </c>
      <c r="D71" s="74">
        <v>4</v>
      </c>
      <c r="E71" s="39"/>
      <c r="F71" s="52"/>
    </row>
    <row r="72" spans="2:6" s="48" customFormat="1" ht="25.5" x14ac:dyDescent="0.25">
      <c r="B72" s="75" t="s">
        <v>70</v>
      </c>
      <c r="C72" s="76" t="s">
        <v>71</v>
      </c>
      <c r="D72" s="120">
        <v>16</v>
      </c>
      <c r="E72" s="39"/>
      <c r="F72" s="52"/>
    </row>
    <row r="73" spans="2:6" s="48" customFormat="1" ht="25.5" x14ac:dyDescent="0.25">
      <c r="B73" s="57" t="s">
        <v>72</v>
      </c>
      <c r="C73" s="63" t="s">
        <v>29</v>
      </c>
      <c r="D73" s="74">
        <v>197.39999999999998</v>
      </c>
      <c r="E73" s="39"/>
      <c r="F73" s="52"/>
    </row>
    <row r="74" spans="2:6" s="48" customFormat="1" ht="24" x14ac:dyDescent="0.25">
      <c r="B74" s="77" t="s">
        <v>73</v>
      </c>
      <c r="C74" s="78" t="s">
        <v>71</v>
      </c>
      <c r="D74" s="79">
        <v>1</v>
      </c>
      <c r="E74" s="39"/>
      <c r="F74" s="52"/>
    </row>
    <row r="75" spans="2:6" s="48" customFormat="1" ht="24" x14ac:dyDescent="0.25">
      <c r="B75" s="77" t="s">
        <v>74</v>
      </c>
      <c r="C75" s="78" t="s">
        <v>71</v>
      </c>
      <c r="D75" s="79">
        <v>1</v>
      </c>
      <c r="E75" s="39"/>
      <c r="F75" s="52"/>
    </row>
    <row r="76" spans="2:6" s="48" customFormat="1" ht="15.75" thickBot="1" x14ac:dyDescent="0.3">
      <c r="B76" s="62"/>
      <c r="C76" s="61"/>
      <c r="D76" s="51"/>
      <c r="E76" s="39"/>
      <c r="F76" s="52"/>
    </row>
    <row r="77" spans="2:6" s="48" customFormat="1" ht="15.75" thickBot="1" x14ac:dyDescent="0.3">
      <c r="B77" s="49" t="s">
        <v>75</v>
      </c>
      <c r="C77" s="61"/>
      <c r="D77" s="51"/>
      <c r="E77" s="39"/>
      <c r="F77" s="52"/>
    </row>
    <row r="78" spans="2:6" s="48" customFormat="1" ht="26.25" thickTop="1" x14ac:dyDescent="0.25">
      <c r="B78" s="62" t="s">
        <v>76</v>
      </c>
      <c r="C78" s="61" t="s">
        <v>24</v>
      </c>
      <c r="D78" s="51">
        <v>800</v>
      </c>
      <c r="E78" s="39"/>
      <c r="F78" s="52"/>
    </row>
    <row r="79" spans="2:6" s="48" customFormat="1" ht="15" x14ac:dyDescent="0.25">
      <c r="B79" s="80" t="s">
        <v>77</v>
      </c>
      <c r="C79" s="81" t="s">
        <v>78</v>
      </c>
      <c r="D79" s="56">
        <v>316.8</v>
      </c>
      <c r="E79" s="39"/>
      <c r="F79" s="52"/>
    </row>
    <row r="80" spans="2:6" s="48" customFormat="1" ht="15" x14ac:dyDescent="0.25">
      <c r="B80" s="80" t="s">
        <v>79</v>
      </c>
      <c r="C80" s="81" t="s">
        <v>80</v>
      </c>
      <c r="D80" s="56">
        <v>800</v>
      </c>
      <c r="E80" s="39"/>
      <c r="F80" s="52"/>
    </row>
    <row r="81" spans="2:6" s="48" customFormat="1" ht="15" x14ac:dyDescent="0.25">
      <c r="B81" s="57" t="s">
        <v>81</v>
      </c>
      <c r="C81" s="58" t="s">
        <v>29</v>
      </c>
      <c r="D81" s="59">
        <v>1200</v>
      </c>
      <c r="E81" s="39"/>
      <c r="F81" s="52"/>
    </row>
    <row r="82" spans="2:6" s="48" customFormat="1" ht="15" x14ac:dyDescent="0.25">
      <c r="B82" s="82" t="s">
        <v>82</v>
      </c>
      <c r="C82" s="83" t="s">
        <v>29</v>
      </c>
      <c r="D82" s="84">
        <v>800</v>
      </c>
      <c r="E82" s="39"/>
      <c r="F82" s="52"/>
    </row>
    <row r="83" spans="2:6" s="48" customFormat="1" ht="15" x14ac:dyDescent="0.25">
      <c r="B83" s="82"/>
      <c r="C83" s="83"/>
      <c r="D83" s="84"/>
      <c r="E83" s="39"/>
      <c r="F83" s="52"/>
    </row>
    <row r="84" spans="2:6" s="48" customFormat="1" ht="15" x14ac:dyDescent="0.25">
      <c r="B84" s="115" t="s">
        <v>124</v>
      </c>
      <c r="D84" s="84"/>
      <c r="E84" s="39"/>
      <c r="F84" s="52"/>
    </row>
    <row r="85" spans="2:6" s="48" customFormat="1" ht="15" x14ac:dyDescent="0.25">
      <c r="B85" s="62" t="s">
        <v>128</v>
      </c>
      <c r="C85" s="51" t="s">
        <v>24</v>
      </c>
      <c r="D85" s="61">
        <v>220.79999999999998</v>
      </c>
      <c r="E85" s="39"/>
      <c r="F85" s="52"/>
    </row>
    <row r="86" spans="2:6" s="48" customFormat="1" ht="15" x14ac:dyDescent="0.25">
      <c r="B86" s="62" t="s">
        <v>129</v>
      </c>
      <c r="C86" s="51" t="s">
        <v>130</v>
      </c>
      <c r="D86" s="61">
        <f>74*18*0.3</f>
        <v>399.59999999999997</v>
      </c>
      <c r="E86" s="39"/>
      <c r="F86" s="52"/>
    </row>
    <row r="87" spans="2:6" s="48" customFormat="1" ht="15" x14ac:dyDescent="0.25">
      <c r="B87" s="128" t="s">
        <v>132</v>
      </c>
      <c r="C87" s="127" t="s">
        <v>27</v>
      </c>
      <c r="D87" s="129">
        <v>1465.2</v>
      </c>
      <c r="E87" s="39"/>
      <c r="F87" s="124"/>
    </row>
    <row r="88" spans="2:6" s="48" customFormat="1" ht="15" x14ac:dyDescent="0.25">
      <c r="B88" s="62" t="s">
        <v>131</v>
      </c>
      <c r="C88" s="51" t="s">
        <v>24</v>
      </c>
      <c r="D88" s="61">
        <f>+D85</f>
        <v>220.79999999999998</v>
      </c>
      <c r="E88" s="39"/>
      <c r="F88" s="52"/>
    </row>
    <row r="89" spans="2:6" s="48" customFormat="1" ht="15.75" thickBot="1" x14ac:dyDescent="0.3">
      <c r="B89" s="82"/>
      <c r="C89" s="83"/>
      <c r="D89" s="84"/>
      <c r="E89" s="39"/>
      <c r="F89" s="52"/>
    </row>
    <row r="90" spans="2:6" s="48" customFormat="1" ht="15.75" thickBot="1" x14ac:dyDescent="0.3">
      <c r="B90" s="49" t="s">
        <v>133</v>
      </c>
      <c r="C90" s="61"/>
      <c r="D90" s="52"/>
      <c r="E90" s="39"/>
      <c r="F90" s="52"/>
    </row>
    <row r="91" spans="2:6" s="48" customFormat="1" ht="26.25" thickTop="1" x14ac:dyDescent="0.25">
      <c r="B91" s="62" t="s">
        <v>83</v>
      </c>
      <c r="C91" s="61" t="s">
        <v>27</v>
      </c>
      <c r="D91" s="52">
        <v>608</v>
      </c>
      <c r="E91" s="39"/>
      <c r="F91" s="52"/>
    </row>
    <row r="92" spans="2:6" s="48" customFormat="1" ht="15" x14ac:dyDescent="0.25">
      <c r="B92" s="85" t="s">
        <v>84</v>
      </c>
      <c r="C92" s="86" t="s">
        <v>24</v>
      </c>
      <c r="D92" s="52">
        <v>15</v>
      </c>
      <c r="E92" s="39"/>
      <c r="F92" s="52"/>
    </row>
    <row r="93" spans="2:6" s="48" customFormat="1" ht="25.5" x14ac:dyDescent="0.25">
      <c r="B93" s="62" t="s">
        <v>85</v>
      </c>
      <c r="C93" s="61" t="s">
        <v>27</v>
      </c>
      <c r="D93" s="52">
        <v>608</v>
      </c>
      <c r="E93" s="39"/>
      <c r="F93" s="52"/>
    </row>
    <row r="94" spans="2:6" s="48" customFormat="1" ht="15" x14ac:dyDescent="0.25">
      <c r="B94" s="87" t="s">
        <v>86</v>
      </c>
      <c r="C94" s="88" t="s">
        <v>35</v>
      </c>
      <c r="D94" s="52">
        <v>2</v>
      </c>
      <c r="E94" s="39"/>
      <c r="F94" s="52"/>
    </row>
    <row r="95" spans="2:6" s="48" customFormat="1" ht="15" x14ac:dyDescent="0.25">
      <c r="B95" s="87" t="s">
        <v>87</v>
      </c>
      <c r="C95" s="88" t="s">
        <v>29</v>
      </c>
      <c r="D95" s="52">
        <v>291.2</v>
      </c>
      <c r="E95" s="39"/>
      <c r="F95" s="52"/>
    </row>
    <row r="96" spans="2:6" s="48" customFormat="1" ht="15.75" thickBot="1" x14ac:dyDescent="0.3">
      <c r="B96" s="82"/>
      <c r="C96" s="83"/>
      <c r="D96" s="84"/>
      <c r="E96" s="39"/>
      <c r="F96" s="52"/>
    </row>
    <row r="97" spans="2:6" s="48" customFormat="1" ht="15.75" thickBot="1" x14ac:dyDescent="0.3">
      <c r="B97" s="49" t="s">
        <v>134</v>
      </c>
      <c r="C97" s="61"/>
      <c r="D97" s="52"/>
      <c r="E97" s="39"/>
      <c r="F97" s="52"/>
    </row>
    <row r="98" spans="2:6" s="48" customFormat="1" ht="26.25" thickTop="1" x14ac:dyDescent="0.25">
      <c r="B98" s="62" t="s">
        <v>83</v>
      </c>
      <c r="C98" s="61" t="s">
        <v>27</v>
      </c>
      <c r="D98" s="52">
        <v>608</v>
      </c>
      <c r="E98" s="39"/>
      <c r="F98" s="52"/>
    </row>
    <row r="99" spans="2:6" s="48" customFormat="1" ht="15" x14ac:dyDescent="0.25">
      <c r="B99" s="85" t="s">
        <v>84</v>
      </c>
      <c r="C99" s="86" t="s">
        <v>24</v>
      </c>
      <c r="D99" s="52">
        <v>15</v>
      </c>
      <c r="E99" s="39"/>
      <c r="F99" s="52"/>
    </row>
    <row r="100" spans="2:6" s="48" customFormat="1" ht="25.5" x14ac:dyDescent="0.25">
      <c r="B100" s="62" t="s">
        <v>85</v>
      </c>
      <c r="C100" s="61" t="s">
        <v>27</v>
      </c>
      <c r="D100" s="52">
        <v>608</v>
      </c>
      <c r="E100" s="39"/>
      <c r="F100" s="52"/>
    </row>
    <row r="101" spans="2:6" s="48" customFormat="1" ht="15" x14ac:dyDescent="0.25">
      <c r="B101" s="87" t="s">
        <v>86</v>
      </c>
      <c r="C101" s="88" t="s">
        <v>35</v>
      </c>
      <c r="D101" s="52">
        <v>2</v>
      </c>
      <c r="E101" s="39"/>
      <c r="F101" s="52"/>
    </row>
    <row r="102" spans="2:6" s="48" customFormat="1" ht="15" x14ac:dyDescent="0.25">
      <c r="B102" s="87" t="s">
        <v>87</v>
      </c>
      <c r="C102" s="88" t="s">
        <v>29</v>
      </c>
      <c r="D102" s="52">
        <v>291.2</v>
      </c>
      <c r="E102" s="39"/>
      <c r="F102" s="52"/>
    </row>
    <row r="103" spans="2:6" s="48" customFormat="1" ht="15.75" thickBot="1" x14ac:dyDescent="0.3">
      <c r="B103" s="62"/>
      <c r="C103" s="61"/>
      <c r="D103" s="51"/>
      <c r="E103" s="39"/>
      <c r="F103" s="52"/>
    </row>
    <row r="104" spans="2:6" s="48" customFormat="1" ht="15.75" thickBot="1" x14ac:dyDescent="0.3">
      <c r="B104" s="49" t="s">
        <v>88</v>
      </c>
      <c r="C104" s="61"/>
      <c r="D104" s="51"/>
      <c r="E104" s="39"/>
      <c r="F104" s="52"/>
    </row>
    <row r="105" spans="2:6" s="48" customFormat="1" ht="26.25" thickTop="1" x14ac:dyDescent="0.25">
      <c r="B105" s="62" t="s">
        <v>146</v>
      </c>
      <c r="C105" s="61" t="s">
        <v>110</v>
      </c>
      <c r="D105" s="51">
        <v>15</v>
      </c>
      <c r="E105" s="39"/>
      <c r="F105" s="52"/>
    </row>
    <row r="106" spans="2:6" s="48" customFormat="1" ht="15" x14ac:dyDescent="0.25">
      <c r="B106" s="62" t="s">
        <v>137</v>
      </c>
      <c r="C106" s="61" t="s">
        <v>110</v>
      </c>
      <c r="D106" s="51">
        <v>5</v>
      </c>
      <c r="E106" s="39"/>
      <c r="F106" s="52"/>
    </row>
    <row r="107" spans="2:6" s="48" customFormat="1" ht="15" x14ac:dyDescent="0.25">
      <c r="B107" s="62" t="s">
        <v>138</v>
      </c>
      <c r="C107" s="61" t="s">
        <v>110</v>
      </c>
      <c r="D107" s="51">
        <v>5</v>
      </c>
      <c r="E107" s="39"/>
      <c r="F107" s="52"/>
    </row>
    <row r="108" spans="2:6" s="48" customFormat="1" ht="15" x14ac:dyDescent="0.25">
      <c r="B108" s="62" t="s">
        <v>139</v>
      </c>
      <c r="C108" s="61" t="s">
        <v>110</v>
      </c>
      <c r="D108" s="51">
        <v>5</v>
      </c>
      <c r="E108" s="39"/>
      <c r="F108" s="52"/>
    </row>
    <row r="109" spans="2:6" s="48" customFormat="1" ht="15" x14ac:dyDescent="0.25">
      <c r="B109" s="62" t="s">
        <v>140</v>
      </c>
      <c r="C109" s="61" t="s">
        <v>110</v>
      </c>
      <c r="D109" s="51">
        <v>5</v>
      </c>
      <c r="E109" s="39"/>
      <c r="F109" s="52"/>
    </row>
    <row r="110" spans="2:6" s="48" customFormat="1" ht="15" x14ac:dyDescent="0.25">
      <c r="B110" s="62" t="s">
        <v>141</v>
      </c>
      <c r="C110" s="61" t="s">
        <v>35</v>
      </c>
      <c r="D110" s="51">
        <v>1</v>
      </c>
      <c r="E110" s="39"/>
      <c r="F110" s="52"/>
    </row>
    <row r="111" spans="2:6" s="48" customFormat="1" ht="15" x14ac:dyDescent="0.25">
      <c r="B111" s="62" t="s">
        <v>143</v>
      </c>
      <c r="C111" s="61" t="s">
        <v>35</v>
      </c>
      <c r="D111" s="51">
        <v>16</v>
      </c>
      <c r="E111" s="39"/>
      <c r="F111" s="52"/>
    </row>
    <row r="112" spans="2:6" s="48" customFormat="1" ht="15" x14ac:dyDescent="0.25">
      <c r="B112" s="62" t="s">
        <v>89</v>
      </c>
      <c r="C112" s="61" t="s">
        <v>35</v>
      </c>
      <c r="D112" s="51">
        <v>74</v>
      </c>
      <c r="E112" s="39"/>
      <c r="F112" s="52"/>
    </row>
    <row r="113" spans="1:12" s="90" customFormat="1" ht="25.5" x14ac:dyDescent="0.25">
      <c r="A113" s="27"/>
      <c r="B113" s="62" t="s">
        <v>90</v>
      </c>
      <c r="C113" s="61" t="s">
        <v>35</v>
      </c>
      <c r="D113" s="51">
        <v>43</v>
      </c>
      <c r="E113" s="39"/>
      <c r="F113" s="52"/>
      <c r="G113" s="48"/>
      <c r="H113" s="89"/>
      <c r="L113" s="91"/>
    </row>
    <row r="114" spans="1:12" ht="15" x14ac:dyDescent="0.25">
      <c r="A114" s="27"/>
      <c r="B114" s="62" t="s">
        <v>91</v>
      </c>
      <c r="C114" s="61" t="s">
        <v>35</v>
      </c>
      <c r="D114" s="51">
        <v>156</v>
      </c>
      <c r="E114" s="39"/>
      <c r="F114" s="52"/>
      <c r="G114" s="48"/>
      <c r="H114" s="47"/>
      <c r="L114" s="37"/>
    </row>
    <row r="115" spans="1:12" x14ac:dyDescent="0.25">
      <c r="A115" s="27"/>
      <c r="B115" s="62" t="s">
        <v>92</v>
      </c>
      <c r="C115" s="61" t="s">
        <v>35</v>
      </c>
      <c r="D115" s="51">
        <v>30</v>
      </c>
      <c r="E115" s="39"/>
      <c r="F115" s="52"/>
      <c r="G115" s="90"/>
      <c r="H115" s="47"/>
      <c r="L115" s="37"/>
    </row>
    <row r="116" spans="1:12" x14ac:dyDescent="0.25">
      <c r="A116" s="27"/>
      <c r="B116" s="62" t="s">
        <v>93</v>
      </c>
      <c r="C116" s="61" t="s">
        <v>35</v>
      </c>
      <c r="D116" s="51">
        <v>20</v>
      </c>
      <c r="E116" s="39"/>
      <c r="F116" s="52"/>
      <c r="H116" s="47"/>
    </row>
    <row r="117" spans="1:12" x14ac:dyDescent="0.25">
      <c r="A117" s="27"/>
      <c r="B117" s="62" t="s">
        <v>94</v>
      </c>
      <c r="C117" s="61" t="s">
        <v>35</v>
      </c>
      <c r="D117" s="51">
        <v>20</v>
      </c>
      <c r="E117" s="39"/>
      <c r="F117" s="52"/>
      <c r="H117" s="47"/>
    </row>
    <row r="118" spans="1:12" x14ac:dyDescent="0.25">
      <c r="A118" s="27"/>
      <c r="B118" s="62" t="s">
        <v>142</v>
      </c>
      <c r="C118" s="61"/>
      <c r="D118" s="51">
        <v>20</v>
      </c>
      <c r="E118" s="39"/>
      <c r="F118" s="52"/>
      <c r="H118" s="47"/>
    </row>
    <row r="119" spans="1:12" x14ac:dyDescent="0.25">
      <c r="A119" s="27"/>
      <c r="B119" s="62" t="s">
        <v>95</v>
      </c>
      <c r="C119" s="61" t="s">
        <v>35</v>
      </c>
      <c r="D119" s="51">
        <v>70</v>
      </c>
      <c r="E119" s="39"/>
      <c r="F119" s="52"/>
    </row>
    <row r="120" spans="1:12" ht="15.75" customHeight="1" x14ac:dyDescent="0.25">
      <c r="A120" s="27"/>
      <c r="B120" s="62" t="s">
        <v>96</v>
      </c>
      <c r="C120" s="61" t="s">
        <v>97</v>
      </c>
      <c r="D120" s="51">
        <v>1</v>
      </c>
      <c r="E120" s="39"/>
      <c r="F120" s="52"/>
    </row>
    <row r="121" spans="1:12" x14ac:dyDescent="0.25">
      <c r="A121" s="27"/>
      <c r="B121" s="62" t="s">
        <v>98</v>
      </c>
      <c r="C121" s="61" t="s">
        <v>97</v>
      </c>
      <c r="D121" s="51">
        <v>1</v>
      </c>
      <c r="E121" s="39"/>
      <c r="F121" s="52"/>
    </row>
    <row r="122" spans="1:12" ht="13.5" thickBot="1" x14ac:dyDescent="0.3">
      <c r="A122" s="27"/>
      <c r="B122" s="62"/>
      <c r="C122" s="61"/>
      <c r="D122" s="51"/>
      <c r="E122" s="39"/>
      <c r="F122" s="52"/>
    </row>
    <row r="123" spans="1:12" ht="13.5" thickBot="1" x14ac:dyDescent="0.3">
      <c r="A123" s="27"/>
      <c r="B123" s="49" t="s">
        <v>99</v>
      </c>
      <c r="C123" s="61"/>
      <c r="D123" s="51"/>
      <c r="E123" s="39"/>
      <c r="F123" s="52"/>
    </row>
    <row r="124" spans="1:12" ht="13.5" thickTop="1" x14ac:dyDescent="0.25">
      <c r="A124" s="27"/>
      <c r="B124" s="62" t="s">
        <v>100</v>
      </c>
      <c r="C124" s="61" t="s">
        <v>97</v>
      </c>
      <c r="D124" s="51">
        <v>8</v>
      </c>
      <c r="E124" s="39"/>
      <c r="F124" s="52"/>
    </row>
    <row r="125" spans="1:12" x14ac:dyDescent="0.2">
      <c r="A125" s="27"/>
      <c r="B125" s="92" t="s">
        <v>101</v>
      </c>
      <c r="C125" s="93" t="s">
        <v>65</v>
      </c>
      <c r="D125" s="39">
        <v>574.596</v>
      </c>
      <c r="E125" s="39"/>
      <c r="F125" s="52"/>
    </row>
    <row r="126" spans="1:12" x14ac:dyDescent="0.2">
      <c r="A126" s="27"/>
      <c r="B126" s="92" t="s">
        <v>102</v>
      </c>
      <c r="C126" s="93" t="s">
        <v>103</v>
      </c>
      <c r="D126" s="39">
        <v>477</v>
      </c>
      <c r="E126" s="39"/>
      <c r="F126" s="52"/>
    </row>
    <row r="127" spans="1:12" x14ac:dyDescent="0.2">
      <c r="A127" s="27"/>
      <c r="B127" s="92" t="s">
        <v>104</v>
      </c>
      <c r="C127" s="93" t="s">
        <v>69</v>
      </c>
      <c r="D127" s="39">
        <v>330</v>
      </c>
      <c r="E127" s="39"/>
      <c r="F127" s="52"/>
    </row>
    <row r="128" spans="1:12" ht="13.5" thickBot="1" x14ac:dyDescent="0.3">
      <c r="A128" s="27"/>
      <c r="B128" s="62"/>
      <c r="C128" s="61"/>
      <c r="D128" s="51"/>
      <c r="E128" s="39"/>
      <c r="F128" s="52"/>
    </row>
    <row r="129" spans="1:6" ht="13.5" thickBot="1" x14ac:dyDescent="0.3">
      <c r="A129" s="27"/>
      <c r="B129" s="49" t="s">
        <v>105</v>
      </c>
      <c r="C129" s="94"/>
      <c r="D129" s="95"/>
      <c r="E129" s="39"/>
      <c r="F129" s="52"/>
    </row>
    <row r="130" spans="1:6" ht="13.5" thickTop="1" x14ac:dyDescent="0.25">
      <c r="A130" s="27"/>
      <c r="B130" s="62" t="s">
        <v>106</v>
      </c>
      <c r="C130" s="94" t="s">
        <v>35</v>
      </c>
      <c r="D130" s="95">
        <v>1</v>
      </c>
      <c r="E130" s="39"/>
      <c r="F130" s="52"/>
    </row>
    <row r="131" spans="1:6" x14ac:dyDescent="0.25">
      <c r="A131" s="27"/>
      <c r="B131" s="62" t="s">
        <v>107</v>
      </c>
      <c r="C131" s="61" t="s">
        <v>35</v>
      </c>
      <c r="D131" s="51">
        <v>1</v>
      </c>
      <c r="E131" s="39"/>
      <c r="F131" s="52"/>
    </row>
    <row r="132" spans="1:6" x14ac:dyDescent="0.25">
      <c r="A132" s="27"/>
      <c r="B132" s="96" t="s">
        <v>108</v>
      </c>
      <c r="C132" s="97" t="s">
        <v>57</v>
      </c>
      <c r="D132" s="116">
        <v>20</v>
      </c>
      <c r="E132" s="39"/>
      <c r="F132" s="98"/>
    </row>
    <row r="133" spans="1:6" x14ac:dyDescent="0.25">
      <c r="A133" s="27"/>
      <c r="B133" s="62" t="s">
        <v>109</v>
      </c>
      <c r="C133" s="61" t="s">
        <v>110</v>
      </c>
      <c r="D133" s="51">
        <v>6</v>
      </c>
      <c r="E133" s="39"/>
      <c r="F133" s="52"/>
    </row>
    <row r="134" spans="1:6" ht="15.75" customHeight="1" x14ac:dyDescent="0.25">
      <c r="A134" s="27"/>
      <c r="B134" s="62" t="s">
        <v>136</v>
      </c>
      <c r="C134" s="61" t="s">
        <v>110</v>
      </c>
      <c r="D134" s="51">
        <v>42</v>
      </c>
      <c r="E134" s="39"/>
      <c r="F134" s="52"/>
    </row>
    <row r="135" spans="1:6" x14ac:dyDescent="0.2">
      <c r="B135" s="99"/>
      <c r="D135" s="100"/>
      <c r="E135" s="101"/>
      <c r="F135" s="43"/>
    </row>
    <row r="136" spans="1:6" x14ac:dyDescent="0.2">
      <c r="B136" s="99"/>
      <c r="C136" s="45"/>
      <c r="D136" s="100"/>
      <c r="E136" s="101"/>
      <c r="F136" s="43"/>
    </row>
    <row r="137" spans="1:6" ht="15.75" customHeight="1" x14ac:dyDescent="0.2">
      <c r="A137" s="27"/>
      <c r="B137" s="99"/>
      <c r="C137" s="45"/>
      <c r="D137" s="100"/>
      <c r="E137" s="101"/>
      <c r="F137" s="43"/>
    </row>
    <row r="138" spans="1:6" ht="13.5" thickBot="1" x14ac:dyDescent="0.3">
      <c r="B138" s="38"/>
      <c r="C138" s="34"/>
      <c r="D138" s="35"/>
      <c r="E138" s="36"/>
      <c r="F138" s="36"/>
    </row>
    <row r="139" spans="1:6" ht="13.5" thickBot="1" x14ac:dyDescent="0.3">
      <c r="B139" s="38"/>
      <c r="C139" s="130" t="s">
        <v>111</v>
      </c>
      <c r="D139" s="131"/>
      <c r="E139" s="131"/>
      <c r="F139" s="102">
        <f>SUM(F13:F138)</f>
        <v>0</v>
      </c>
    </row>
    <row r="140" spans="1:6" x14ac:dyDescent="0.25">
      <c r="B140" s="38"/>
      <c r="C140" s="34"/>
      <c r="D140" s="35"/>
      <c r="E140" s="36"/>
      <c r="F140" s="36"/>
    </row>
    <row r="141" spans="1:6" ht="13.5" thickBot="1" x14ac:dyDescent="0.3">
      <c r="B141" s="38"/>
      <c r="C141" s="34"/>
      <c r="D141" s="35"/>
      <c r="E141" s="36"/>
      <c r="F141" s="36"/>
    </row>
    <row r="142" spans="1:6" ht="13.5" thickBot="1" x14ac:dyDescent="0.3">
      <c r="B142" s="103" t="s">
        <v>112</v>
      </c>
      <c r="C142" s="34"/>
      <c r="D142" s="35"/>
      <c r="E142" s="36"/>
      <c r="F142" s="36"/>
    </row>
    <row r="143" spans="1:6" ht="13.5" thickTop="1" x14ac:dyDescent="0.25">
      <c r="B143" s="38" t="s">
        <v>113</v>
      </c>
      <c r="C143" s="34"/>
      <c r="D143" s="104">
        <v>0.1</v>
      </c>
      <c r="E143" s="36"/>
      <c r="F143" s="36">
        <f>ROUND(F139*D143,2)</f>
        <v>0</v>
      </c>
    </row>
    <row r="144" spans="1:6" x14ac:dyDescent="0.25">
      <c r="B144" s="38" t="s">
        <v>114</v>
      </c>
      <c r="C144" s="34"/>
      <c r="D144" s="104">
        <v>0.04</v>
      </c>
      <c r="E144" s="36"/>
      <c r="F144" s="36">
        <f>ROUND(F139*D144,2)</f>
        <v>0</v>
      </c>
    </row>
    <row r="145" spans="2:6" x14ac:dyDescent="0.25">
      <c r="B145" s="38" t="s">
        <v>115</v>
      </c>
      <c r="C145" s="34"/>
      <c r="D145" s="104">
        <v>0.04</v>
      </c>
      <c r="E145" s="36"/>
      <c r="F145" s="36">
        <f>ROUND(D145*F139,2)</f>
        <v>0</v>
      </c>
    </row>
    <row r="146" spans="2:6" x14ac:dyDescent="0.25">
      <c r="B146" s="38" t="s">
        <v>116</v>
      </c>
      <c r="C146" s="34"/>
      <c r="D146" s="104">
        <v>0.01</v>
      </c>
      <c r="E146" s="36"/>
      <c r="F146" s="36">
        <f>ROUND(F139*D146,2)</f>
        <v>0</v>
      </c>
    </row>
    <row r="147" spans="2:6" x14ac:dyDescent="0.25">
      <c r="B147" s="38" t="s">
        <v>117</v>
      </c>
      <c r="C147" s="34"/>
      <c r="D147" s="104">
        <v>4.4999999999999998E-2</v>
      </c>
      <c r="E147" s="105"/>
      <c r="F147" s="36">
        <f>ROUND(F139*D147,2)</f>
        <v>0</v>
      </c>
    </row>
    <row r="148" spans="2:6" x14ac:dyDescent="0.25">
      <c r="B148" s="38" t="s">
        <v>118</v>
      </c>
      <c r="C148" s="34"/>
      <c r="D148" s="104">
        <v>0.05</v>
      </c>
      <c r="E148" s="105"/>
      <c r="F148" s="36">
        <f>ROUND(F139*D148,2)</f>
        <v>0</v>
      </c>
    </row>
    <row r="149" spans="2:6" x14ac:dyDescent="0.25">
      <c r="B149" s="38" t="s">
        <v>119</v>
      </c>
      <c r="C149" s="34"/>
      <c r="D149" s="104">
        <v>1E-3</v>
      </c>
      <c r="E149" s="36"/>
      <c r="F149" s="36">
        <f>ROUND(F139*D149,2)</f>
        <v>0</v>
      </c>
    </row>
    <row r="150" spans="2:6" x14ac:dyDescent="0.25">
      <c r="B150" s="38"/>
      <c r="C150" s="34"/>
      <c r="D150" s="104"/>
      <c r="E150" s="36"/>
      <c r="F150" s="36"/>
    </row>
    <row r="151" spans="2:6" x14ac:dyDescent="0.25">
      <c r="B151" s="38" t="s">
        <v>120</v>
      </c>
      <c r="C151" s="34"/>
      <c r="D151" s="104">
        <v>0.18</v>
      </c>
      <c r="E151" s="36"/>
      <c r="F151" s="36">
        <f>ROUND(F143*D151,2)</f>
        <v>0</v>
      </c>
    </row>
    <row r="152" spans="2:6" ht="13.5" thickBot="1" x14ac:dyDescent="0.3">
      <c r="B152" s="38"/>
      <c r="C152" s="34"/>
      <c r="D152" s="35"/>
      <c r="E152" s="36"/>
      <c r="F152" s="36"/>
    </row>
    <row r="153" spans="2:6" ht="13.5" thickBot="1" x14ac:dyDescent="0.3">
      <c r="B153" s="38"/>
      <c r="C153" s="130" t="s">
        <v>121</v>
      </c>
      <c r="D153" s="131"/>
      <c r="E153" s="131"/>
      <c r="F153" s="102">
        <f>SUM(F143:F152)</f>
        <v>0</v>
      </c>
    </row>
    <row r="154" spans="2:6" x14ac:dyDescent="0.25">
      <c r="B154" s="106"/>
      <c r="C154" s="107"/>
      <c r="D154" s="108"/>
      <c r="E154" s="109"/>
      <c r="F154" s="109"/>
    </row>
    <row r="155" spans="2:6" ht="13.5" thickBot="1" x14ac:dyDescent="0.3">
      <c r="B155" s="106"/>
      <c r="C155" s="107"/>
      <c r="D155" s="108"/>
      <c r="E155" s="109"/>
      <c r="F155" s="109"/>
    </row>
    <row r="156" spans="2:6" ht="13.5" thickBot="1" x14ac:dyDescent="0.3">
      <c r="B156" s="38"/>
      <c r="C156" s="132" t="s">
        <v>122</v>
      </c>
      <c r="D156" s="133"/>
      <c r="E156" s="133"/>
      <c r="F156" s="110">
        <f>+F139+F153</f>
        <v>0</v>
      </c>
    </row>
    <row r="157" spans="2:6" x14ac:dyDescent="0.25">
      <c r="B157" s="106"/>
      <c r="C157" s="107"/>
      <c r="D157" s="108"/>
      <c r="E157" s="109"/>
      <c r="F157" s="109"/>
    </row>
    <row r="158" spans="2:6" x14ac:dyDescent="0.25">
      <c r="B158" s="106"/>
      <c r="C158" s="107"/>
      <c r="D158" s="108"/>
      <c r="E158" s="109"/>
      <c r="F158" s="109"/>
    </row>
    <row r="159" spans="2:6" x14ac:dyDescent="0.25">
      <c r="B159" s="106"/>
      <c r="C159" s="107"/>
      <c r="D159" s="108"/>
      <c r="E159" s="109"/>
      <c r="F159" s="109"/>
    </row>
    <row r="160" spans="2:6" x14ac:dyDescent="0.25">
      <c r="B160" s="106"/>
      <c r="C160" s="107"/>
      <c r="D160" s="108"/>
      <c r="E160" s="109"/>
      <c r="F160" s="109"/>
    </row>
    <row r="161" spans="2:6" x14ac:dyDescent="0.25">
      <c r="B161" s="106"/>
      <c r="C161" s="107"/>
      <c r="D161" s="108"/>
      <c r="E161" s="109"/>
      <c r="F161" s="109"/>
    </row>
  </sheetData>
  <sheetProtection selectLockedCells="1"/>
  <mergeCells count="12">
    <mergeCell ref="C139:E139"/>
    <mergeCell ref="C153:E153"/>
    <mergeCell ref="C156:E156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132:D132">
    <cfRule type="cellIs" dxfId="4" priority="7" stopIfTrue="1" operator="equal">
      <formula>0</formula>
    </cfRule>
  </conditionalFormatting>
  <conditionalFormatting sqref="C94">
    <cfRule type="cellIs" dxfId="3" priority="5" stopIfTrue="1" operator="equal">
      <formula>0</formula>
    </cfRule>
  </conditionalFormatting>
  <conditionalFormatting sqref="C95">
    <cfRule type="cellIs" dxfId="2" priority="4" stopIfTrue="1" operator="equal">
      <formula>0</formula>
    </cfRule>
  </conditionalFormatting>
  <conditionalFormatting sqref="C101">
    <cfRule type="cellIs" dxfId="1" priority="3" stopIfTrue="1" operator="equal">
      <formula>0</formula>
    </cfRule>
  </conditionalFormatting>
  <conditionalFormatting sqref="C102">
    <cfRule type="cellIs" dxfId="0" priority="2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8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POLITECNICO SAMANA</vt:lpstr>
      <vt:lpstr>'POLITECNICO SAMANA'!Print_Area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2019-04-05T13:29:43Z</dcterms:created>
  <dcterms:modified xsi:type="dcterms:W3CDTF">2019-06-21T15:22:25Z</dcterms:modified>
</cp:coreProperties>
</file>