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6. GREGORIO LUPERON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'46. GREGORIO LUPERON'!$A$1:$H$232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1" i="1" l="1"/>
  <c r="D125" i="1" l="1"/>
  <c r="D115" i="1"/>
  <c r="D113" i="1"/>
  <c r="H210" i="1" l="1"/>
  <c r="H219" i="1" l="1"/>
  <c r="H215" i="1"/>
  <c r="H218" i="1"/>
  <c r="H214" i="1"/>
  <c r="H217" i="1"/>
  <c r="H220" i="1"/>
  <c r="H216" i="1"/>
  <c r="H222" i="1" l="1"/>
  <c r="H224" i="1" s="1"/>
  <c r="H227" i="1" s="1"/>
</calcChain>
</file>

<file path=xl/sharedStrings.xml><?xml version="1.0" encoding="utf-8"?>
<sst xmlns="http://schemas.openxmlformats.org/spreadsheetml/2006/main" count="327" uniqueCount="207">
  <si>
    <t xml:space="preserve">PRESUPUESTO </t>
  </si>
  <si>
    <t xml:space="preserve">CENTRO EDUCATIVO </t>
  </si>
  <si>
    <t>DESCRIPCION DEL PROYECTO</t>
  </si>
  <si>
    <t>GREGORIO LUPERON</t>
  </si>
  <si>
    <t>Reparación de Aulas Y acondicionamiento de áreas exteriores</t>
  </si>
  <si>
    <t xml:space="preserve">Ubicación: </t>
  </si>
  <si>
    <t>SAN FRANCISCO DE MACORIS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</si>
  <si>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</si>
  <si>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</si>
  <si>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</si>
  <si>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</si>
  <si>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</si>
  <si>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</si>
  <si>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</si>
  <si>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</si>
  <si>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</si>
  <si>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</si>
  <si>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</si>
  <si>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</si>
  <si>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</si>
  <si>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</si>
  <si>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</si>
  <si>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</si>
  <si>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</si>
  <si>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</si>
  <si>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</si>
  <si>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</si>
  <si>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</si>
  <si>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</si>
  <si>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</si>
  <si>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</si>
  <si>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</si>
  <si>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</si>
  <si>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</si>
  <si>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</si>
  <si>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</si>
  <si>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</si>
  <si>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</si>
  <si>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</si>
  <si>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</si>
  <si>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</si>
  <si>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</si>
  <si>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</si>
  <si>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</si>
  <si>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</si>
  <si>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</si>
  <si>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</si>
  <si>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</si>
  <si>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</si>
  <si>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</si>
  <si>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</si>
  <si>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</si>
  <si>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</si>
  <si>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</si>
  <si>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 verja </t>
  </si>
  <si>
    <t>m2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</si>
  <si>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</si>
  <si>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</si>
  <si>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</si>
  <si>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</si>
  <si>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</si>
  <si>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</si>
  <si>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</si>
  <si>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</si>
  <si>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</si>
  <si>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</si>
  <si>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</si>
  <si>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</si>
  <si>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</si>
  <si>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</si>
  <si>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</si>
  <si>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</si>
  <si>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</si>
  <si>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</si>
  <si>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t>Mezcladora monomando cromada p/lavamanos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</si>
  <si>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</si>
  <si>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</si>
  <si>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</si>
  <si>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</si>
  <si>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</si>
  <si>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</si>
  <si>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</si>
  <si>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</si>
  <si>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 xml:space="preserve">Pintura en bordillos malla ciclónica (parte trasera) </t>
  </si>
  <si>
    <t>Pintura acrílica en muros, columnas y viga (Verja Perimetral)</t>
  </si>
  <si>
    <t>Pintura de mantenimiento en puerta de tola (Verja Perimetral)</t>
  </si>
  <si>
    <t xml:space="preserve">Pintura acrílica en muros y techo de caseta de cisterna </t>
  </si>
  <si>
    <t xml:space="preserve">Pintura de mantenimiento en protectores caseta de cisterna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</si>
  <si>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</si>
  <si>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</si>
  <si>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</si>
  <si>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</si>
  <si>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</si>
  <si>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</si>
  <si>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</si>
  <si>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</si>
  <si>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</si>
  <si>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</si>
  <si>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</si>
  <si>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</si>
  <si>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</si>
  <si>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</si>
  <si>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</si>
  <si>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</si>
  <si>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</si>
  <si>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</si>
  <si>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</si>
  <si>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 xml:space="preserve">Suministro Grama y Tierra Negra </t>
  </si>
  <si>
    <t xml:space="preserve">Traslado y regado de Tierra Negra y Grama </t>
  </si>
  <si>
    <t>m3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</si>
  <si>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</si>
  <si>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</si>
  <si>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</si>
  <si>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</si>
  <si>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</si>
  <si>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</si>
  <si>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</si>
  <si>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>AULA INICIAL</t>
  </si>
  <si>
    <t xml:space="preserve">Suministro e instalación de Columpios de 3 asientos (Little Kites) </t>
  </si>
  <si>
    <t xml:space="preserve">Suministro e Instalación de toboganes (Little Kites) </t>
  </si>
  <si>
    <t xml:space="preserve">Sembrado de grama en zona de juego (incluye colchón de 10cm con tierra negra) </t>
  </si>
  <si>
    <t xml:space="preserve">Pintura en paredes de muros (Dibujos animados) </t>
  </si>
  <si>
    <t>p.a</t>
  </si>
  <si>
    <t xml:space="preserve">Pintura en malla ciclónica de varios colores (incluye dibujos en bordillos) </t>
  </si>
  <si>
    <t>REMODELACION COMEDOR-COCINA T2</t>
  </si>
  <si>
    <t xml:space="preserve">Terminación de Techos : </t>
  </si>
  <si>
    <t>Impermeab. en lona asfáltica de 4mm (granular)</t>
  </si>
  <si>
    <t>Sum. y Col. Parilla metálica (tipo hongo) en desague techo</t>
  </si>
  <si>
    <t>unds</t>
  </si>
  <si>
    <t xml:space="preserve">Desague de techo (caida libre de 2") </t>
  </si>
  <si>
    <t xml:space="preserve">Revestimientos </t>
  </si>
  <si>
    <t>Cerámica importada de pared (blanca brillante 0.10x0.10 )</t>
  </si>
  <si>
    <t xml:space="preserve">Acabados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</si>
  <si>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</si>
  <si>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</si>
  <si>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 xml:space="preserve">Terminación de Pisos </t>
  </si>
  <si>
    <t>M²</t>
  </si>
  <si>
    <t xml:space="preserve">Instalaciones Sanitarias </t>
  </si>
  <si>
    <t xml:space="preserve">Lavamanos ovalados, blancos, sadosa estándar </t>
  </si>
  <si>
    <t xml:space="preserve">Llave monomando para lavamanos (europea) </t>
  </si>
  <si>
    <t>Vertedero de limpieza revestido en cerámica (completo)</t>
  </si>
  <si>
    <t>Tina para lavado de víveres (1.00x1.70) h=0.40 mts (revestido en cerámica de 0.10*0.10, blanca brillante)</t>
  </si>
  <si>
    <t>Lavamanos de Pedestal Simplex. Incluye Mezcladora - Banos Empleados-</t>
  </si>
  <si>
    <t>Uds.</t>
  </si>
  <si>
    <t>Inodoro SADOSA STANDART AZTECA  En area de Cocina</t>
  </si>
  <si>
    <t xml:space="preserve">Herraje  y Aluzinc </t>
  </si>
  <si>
    <t xml:space="preserve">Suministro y colocación de caños en aluzinc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</si>
  <si>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</si>
  <si>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</si>
  <si>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</si>
  <si>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>Aceras Perimetral, Ancho = 2.00 mts</t>
  </si>
  <si>
    <t>Resane para aceras perimetral</t>
  </si>
  <si>
    <t xml:space="preserve">Miscelaneos </t>
  </si>
  <si>
    <t>Siembra de arbustos --(Coralillos varios colores 2 pies)</t>
  </si>
  <si>
    <t>Siembra de Grama  enana (incluye colchon de tierra negra)</t>
  </si>
  <si>
    <t xml:space="preserve">Pintura </t>
  </si>
  <si>
    <t>Pintura  Acrílica en muros y techos de hormigón  (2 manos)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</si>
  <si>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</si>
  <si>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</si>
  <si>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</si>
  <si>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</si>
  <si>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 xml:space="preserve">Limpieza final </t>
  </si>
  <si>
    <t>INSTALACIONES ELECTRICAS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</si>
  <si>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</si>
  <si>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Bombillas  Fluorescentes de 32W, 120V.</t>
  </si>
  <si>
    <t>Suministro e instalacion de tubos fluorescentes de 32W, 120V.</t>
  </si>
  <si>
    <t>Suministro e instalacion de lamparas Metal Helide de 400W, para area de cancha.</t>
  </si>
  <si>
    <t>Suministro e instalaciond de  Lamparas tipo secador (distribuida cada 30.00 Metros de distancia)</t>
  </si>
  <si>
    <t xml:space="preserve">Mantenimiento Cuarto de Bombas  para agua </t>
  </si>
  <si>
    <t>Mantenimiento abanico de techo existentes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</si>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</sst>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16" fillId="0" borderId="0" applyFont="0" applyFill="0" applyBorder="0" applyAlignment="0" applyProtection="0"/>
    <xf numFmtId="0" fontId="10" fillId="0" borderId="0"/>
    <xf numFmtId="165" fontId="2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165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horizontal="left" vertical="center"/>
    </xf>
    <xf numFmtId="165" fontId="0" fillId="2" borderId="0" xfId="0" applyNumberFormat="1" applyFill="1"/>
    <xf numFmtId="0" fontId="15" fillId="2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center" vertical="center"/>
    </xf>
    <xf numFmtId="4" fontId="11" fillId="2" borderId="0" xfId="7" applyNumberFormat="1" applyFont="1" applyFill="1" applyBorder="1" applyAlignment="1">
      <alignment horizontal="right" vertical="center"/>
    </xf>
    <xf numFmtId="165" fontId="11" fillId="2" borderId="0" xfId="0" applyNumberFormat="1" applyFont="1" applyFill="1" applyBorder="1" applyAlignment="1">
      <alignment vertical="center"/>
    </xf>
    <xf numFmtId="0" fontId="13" fillId="2" borderId="0" xfId="5" applyFont="1" applyFill="1" applyBorder="1" applyAlignment="1">
      <alignment vertical="center"/>
    </xf>
    <xf numFmtId="0" fontId="13" fillId="2" borderId="0" xfId="8" applyFont="1" applyFill="1" applyBorder="1" applyAlignment="1">
      <alignment vertical="center"/>
    </xf>
    <xf numFmtId="0" fontId="11" fillId="2" borderId="0" xfId="8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65" fontId="19" fillId="2" borderId="0" xfId="9" applyFont="1" applyFill="1" applyAlignment="1">
      <alignment horizontal="right" vertical="center"/>
    </xf>
    <xf numFmtId="0" fontId="11" fillId="2" borderId="0" xfId="8" applyFont="1" applyFill="1" applyBorder="1" applyAlignment="1">
      <alignment vertical="center"/>
    </xf>
    <xf numFmtId="4" fontId="11" fillId="2" borderId="0" xfId="8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 wrapText="1"/>
    </xf>
    <xf numFmtId="4" fontId="11" fillId="2" borderId="0" xfId="8" applyNumberFormat="1" applyFont="1" applyFill="1" applyBorder="1" applyAlignment="1">
      <alignment horizontal="right" vertical="center" wrapText="1"/>
    </xf>
    <xf numFmtId="4" fontId="11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horizontal="right" vertical="center"/>
    </xf>
    <xf numFmtId="0" fontId="15" fillId="2" borderId="0" xfId="0" applyFont="1" applyFill="1" applyBorder="1" applyAlignment="1"/>
    <xf numFmtId="49" fontId="15" fillId="2" borderId="0" xfId="1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right" vertical="center"/>
    </xf>
    <xf numFmtId="4" fontId="11" fillId="2" borderId="0" xfId="5" applyNumberFormat="1" applyFont="1" applyFill="1" applyBorder="1" applyAlignment="1">
      <alignment horizontal="right" vertical="center"/>
    </xf>
    <xf numFmtId="165" fontId="11" fillId="2" borderId="0" xfId="5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2" borderId="0" xfId="0" applyFont="1" applyFill="1" applyBorder="1" applyAlignment="1">
      <alignment horizontal="left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0" fontId="9" fillId="2" borderId="19" xfId="0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>
      <alignment vertical="center"/>
    </xf>
    <xf numFmtId="165" fontId="11" fillId="0" borderId="0" xfId="5" applyNumberFormat="1" applyFont="1" applyBorder="1" applyAlignment="1">
      <alignment horizontal="right" vertical="center"/>
    </xf>
    <xf numFmtId="0" fontId="13" fillId="0" borderId="0" xfId="6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165" fontId="11" fillId="0" borderId="0" xfId="1" applyFont="1" applyFill="1" applyBorder="1" applyAlignment="1">
      <alignment horizontal="right" vertical="center"/>
    </xf>
    <xf numFmtId="165" fontId="3" fillId="0" borderId="0" xfId="1" applyFont="1" applyBorder="1" applyAlignment="1" applyProtection="1">
      <alignment horizontal="right" vertical="center"/>
    </xf>
    <xf numFmtId="0" fontId="11" fillId="0" borderId="0" xfId="6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0" fontId="11" fillId="0" borderId="0" xfId="5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5" fillId="0" borderId="0" xfId="0" applyFont="1" applyBorder="1" applyAlignment="1"/>
    <xf numFmtId="49" fontId="15" fillId="0" borderId="0" xfId="10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5" fillId="4" borderId="22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2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5" fillId="4" borderId="20" xfId="2" applyFont="1" applyFill="1" applyBorder="1" applyAlignment="1" applyProtection="1">
      <alignment horizontal="center" vertical="center" wrapText="1"/>
    </xf>
    <xf numFmtId="164" fontId="25" fillId="4" borderId="21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1">
    <cellStyle name="Comma" xfId="1" builtinId="3"/>
    <cellStyle name="Currency" xfId="2" builtinId="4"/>
    <cellStyle name="Millares 10 3" xfId="10"/>
    <cellStyle name="Millares 11 2" xfId="9"/>
    <cellStyle name="Millares 12" xfId="7"/>
    <cellStyle name="Normal" xfId="0" builtinId="0"/>
    <cellStyle name="Normal 10" xfId="5"/>
    <cellStyle name="Normal 28" xfId="4"/>
    <cellStyle name="Normal 38" xfId="8"/>
    <cellStyle name="Normal_Escuela Luís Bermúdez (SPM)" xfId="6"/>
    <cellStyle name="Percent" xfId="3" builtinId="5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7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"/>
  <sheetViews>
    <sheetView showGridLines="0" tabSelected="1" view="pageBreakPreview" zoomScale="60" zoomScaleNormal="100" workbookViewId="0">
      <selection activeCell="G14" sqref="G14:H207"/>
    </sheetView>
  </sheetViews>
  <sheetFormatPr defaultColWidth="11.42578125" defaultRowHeight="12.75" x14ac:dyDescent="0.25"/>
  <cols>
    <col min="1" max="1" width="3.85546875" style="108" customWidth="1"/>
    <col min="2" max="2" width="50.85546875" style="130" customWidth="1"/>
    <col min="3" max="3" width="6.140625" style="131" customWidth="1"/>
    <col min="4" max="4" width="11.140625" style="132" customWidth="1"/>
    <col min="5" max="6" width="11.140625" style="132" hidden="1" customWidth="1"/>
    <col min="7" max="7" width="12.85546875" style="133" customWidth="1"/>
    <col min="8" max="8" width="17.140625" style="133" bestFit="1" customWidth="1"/>
    <col min="9" max="16384" width="11.42578125" style="1"/>
  </cols>
  <sheetData>
    <row r="1" spans="1:8" ht="18.75" x14ac:dyDescent="0.25">
      <c r="A1" s="138"/>
      <c r="B1" s="139"/>
      <c r="C1" s="139"/>
      <c r="D1" s="139"/>
      <c r="E1" s="139"/>
      <c r="F1" s="139"/>
      <c r="G1" s="139"/>
      <c r="H1" s="140"/>
    </row>
    <row r="2" spans="1:8" ht="18.75" x14ac:dyDescent="0.25">
      <c r="A2" s="2"/>
      <c r="B2" s="3"/>
      <c r="C2" s="3"/>
      <c r="D2" s="4"/>
      <c r="E2" s="4"/>
      <c r="F2" s="4"/>
      <c r="G2" s="5"/>
      <c r="H2" s="6"/>
    </row>
    <row r="3" spans="1:8" ht="18.75" x14ac:dyDescent="0.25">
      <c r="A3" s="2"/>
      <c r="B3" s="3"/>
      <c r="C3" s="3"/>
      <c r="D3" s="4"/>
      <c r="E3" s="4"/>
      <c r="F3" s="4"/>
      <c r="G3" s="5"/>
      <c r="H3" s="6"/>
    </row>
    <row r="4" spans="1:8" ht="15" x14ac:dyDescent="0.25">
      <c r="A4" s="141"/>
      <c r="B4" s="142"/>
      <c r="C4" s="142"/>
      <c r="D4" s="142"/>
      <c r="E4" s="142"/>
      <c r="F4" s="142"/>
      <c r="G4" s="142"/>
      <c r="H4" s="143"/>
    </row>
    <row r="5" spans="1:8" ht="19.149999999999999" customHeight="1" x14ac:dyDescent="0.25">
      <c r="A5" s="144" t="s">
        <v>0</v>
      </c>
      <c r="B5" s="145"/>
      <c r="C5" s="145"/>
      <c r="D5" s="145"/>
      <c r="E5" s="145"/>
      <c r="F5" s="145"/>
      <c r="G5" s="145"/>
      <c r="H5" s="146"/>
    </row>
    <row r="6" spans="1:8" x14ac:dyDescent="0.25">
      <c r="A6" s="7"/>
      <c r="B6" s="8" t="s">
        <v>1</v>
      </c>
      <c r="C6" s="147" t="s">
        <v>2</v>
      </c>
      <c r="D6" s="147"/>
      <c r="E6" s="147"/>
      <c r="F6" s="147"/>
      <c r="G6" s="147"/>
      <c r="H6" s="148"/>
    </row>
    <row r="7" spans="1:8" ht="35.1" customHeight="1" x14ac:dyDescent="0.2">
      <c r="A7" s="9"/>
      <c r="B7" s="10" t="s">
        <v>3</v>
      </c>
      <c r="C7" s="149" t="s">
        <v>4</v>
      </c>
      <c r="D7" s="149"/>
      <c r="E7" s="149"/>
      <c r="F7" s="149"/>
      <c r="G7" s="149"/>
      <c r="H7" s="150"/>
    </row>
    <row r="8" spans="1:8" ht="15" customHeight="1" x14ac:dyDescent="0.25">
      <c r="A8" s="9"/>
      <c r="B8" s="11" t="s">
        <v>5</v>
      </c>
      <c r="C8" s="12"/>
      <c r="D8" s="13"/>
      <c r="E8" s="13"/>
      <c r="F8" s="13"/>
      <c r="G8" s="14"/>
      <c r="H8" s="15"/>
    </row>
    <row r="9" spans="1:8" ht="18.75" customHeight="1" thickBot="1" x14ac:dyDescent="0.3">
      <c r="A9" s="16"/>
      <c r="B9" s="17" t="s">
        <v>6</v>
      </c>
      <c r="C9" s="18"/>
      <c r="D9" s="19"/>
      <c r="E9" s="19"/>
      <c r="F9" s="19"/>
      <c r="G9" s="20"/>
      <c r="H9" s="21"/>
    </row>
    <row r="10" spans="1:8" s="24" customFormat="1" x14ac:dyDescent="0.25">
      <c r="A10" s="151" t="s">
        <v>7</v>
      </c>
      <c r="B10" s="153" t="s">
        <v>8</v>
      </c>
      <c r="C10" s="153" t="s">
        <v>9</v>
      </c>
      <c r="D10" s="155" t="s">
        <v>10</v>
      </c>
      <c r="E10" s="155">
        <v>0.15</v>
      </c>
      <c r="F10" s="22" t="s">
        <v>11</v>
      </c>
      <c r="G10" s="22" t="s">
        <v>11</v>
      </c>
      <c r="H10" s="23" t="s">
        <v>12</v>
      </c>
    </row>
    <row r="11" spans="1:8" s="24" customFormat="1" ht="13.5" thickBot="1" x14ac:dyDescent="0.3">
      <c r="A11" s="152"/>
      <c r="B11" s="154"/>
      <c r="C11" s="154"/>
      <c r="D11" s="156"/>
      <c r="E11" s="156"/>
      <c r="F11" s="25" t="s">
        <v>13</v>
      </c>
      <c r="G11" s="25" t="s">
        <v>13</v>
      </c>
      <c r="H11" s="26" t="s">
        <v>14</v>
      </c>
    </row>
    <row r="12" spans="1:8" ht="13.5" thickBot="1" x14ac:dyDescent="0.3">
      <c r="A12" s="27"/>
      <c r="B12" s="28"/>
      <c r="C12" s="29"/>
      <c r="D12" s="30"/>
      <c r="E12" s="30"/>
      <c r="F12" s="31"/>
      <c r="G12" s="31"/>
      <c r="H12" s="31"/>
    </row>
    <row r="13" spans="1:8" s="10" customFormat="1" ht="13.5" thickBot="1" x14ac:dyDescent="0.3">
      <c r="A13" s="32"/>
      <c r="B13" s="33" t="s">
        <v>15</v>
      </c>
      <c r="C13" s="34"/>
      <c r="D13" s="35"/>
      <c r="E13" s="35"/>
      <c r="F13" s="36"/>
      <c r="G13" s="36"/>
      <c r="H13" s="36"/>
    </row>
    <row r="14" spans="1:8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5">
        <v>1.1499999999999999</v>
      </c>
      <c r="F14" s="36">
        <v>58770.6</v>
      </c>
      <c r="G14" s="36"/>
      <c r="H14" s="36"/>
    </row>
    <row r="15" spans="1:8" s="10" customFormat="1" ht="13.5" thickBot="1" x14ac:dyDescent="0.3">
      <c r="A15" s="32"/>
      <c r="B15" s="37"/>
      <c r="C15" s="34"/>
      <c r="D15" s="35"/>
      <c r="E15" s="35">
        <v>1.1499999999999999</v>
      </c>
      <c r="F15" s="36"/>
      <c r="G15" s="36"/>
      <c r="H15" s="36"/>
    </row>
    <row r="16" spans="1:8" s="10" customFormat="1" ht="13.5" thickBot="1" x14ac:dyDescent="0.3">
      <c r="A16" s="32"/>
      <c r="B16" s="33" t="s">
        <v>18</v>
      </c>
      <c r="C16" s="34"/>
      <c r="D16" s="35"/>
      <c r="E16" s="35">
        <v>1.1499999999999999</v>
      </c>
      <c r="F16" s="36"/>
      <c r="G16" s="36"/>
      <c r="H16" s="36"/>
    </row>
    <row r="17" spans="1:8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5">
        <v>1.1499999999999999</v>
      </c>
      <c r="F17" s="36">
        <v>38971.861909584448</v>
      </c>
      <c r="G17" s="36"/>
      <c r="H17" s="36"/>
    </row>
    <row r="18" spans="1:8" s="10" customFormat="1" x14ac:dyDescent="0.25">
      <c r="A18" s="32"/>
      <c r="B18" s="37" t="s">
        <v>20</v>
      </c>
      <c r="C18" s="34" t="s">
        <v>21</v>
      </c>
      <c r="D18" s="35">
        <v>28</v>
      </c>
      <c r="E18" s="35">
        <v>1.1499999999999999</v>
      </c>
      <c r="F18" s="36">
        <v>2200</v>
      </c>
      <c r="G18" s="36"/>
      <c r="H18" s="36"/>
    </row>
    <row r="19" spans="1:8" s="10" customFormat="1" ht="13.5" thickBot="1" x14ac:dyDescent="0.3">
      <c r="A19" s="32"/>
      <c r="E19" s="35">
        <v>1.1499999999999999</v>
      </c>
      <c r="G19" s="36"/>
    </row>
    <row r="20" spans="1:8" s="10" customFormat="1" ht="13.5" thickBot="1" x14ac:dyDescent="0.3">
      <c r="A20" s="32"/>
      <c r="B20" s="33" t="s">
        <v>22</v>
      </c>
      <c r="C20" s="38"/>
      <c r="D20" s="39"/>
      <c r="E20" s="35">
        <v>1.1499999999999999</v>
      </c>
      <c r="F20" s="39"/>
      <c r="G20" s="36"/>
      <c r="H20" s="39"/>
    </row>
    <row r="21" spans="1:8" s="40" customFormat="1" ht="16.5" thickTop="1" thickBot="1" x14ac:dyDescent="0.3">
      <c r="B21" s="41" t="s">
        <v>23</v>
      </c>
      <c r="C21" s="42"/>
      <c r="D21" s="43"/>
      <c r="E21" s="35">
        <v>1.1499999999999999</v>
      </c>
      <c r="F21" s="43"/>
      <c r="G21" s="36"/>
      <c r="H21" s="44"/>
    </row>
    <row r="22" spans="1:8" s="40" customFormat="1" ht="15.75" thickTop="1" x14ac:dyDescent="0.25">
      <c r="B22" s="45" t="s">
        <v>24</v>
      </c>
      <c r="C22" s="42" t="s">
        <v>25</v>
      </c>
      <c r="D22" s="43">
        <v>110.78</v>
      </c>
      <c r="E22" s="35">
        <v>1.1499999999999999</v>
      </c>
      <c r="F22" s="43">
        <v>993.92</v>
      </c>
      <c r="G22" s="36"/>
      <c r="H22" s="44"/>
    </row>
    <row r="23" spans="1:8" s="40" customFormat="1" ht="15.75" thickBot="1" x14ac:dyDescent="0.3">
      <c r="B23" s="45"/>
      <c r="C23" s="42"/>
      <c r="D23" s="43"/>
      <c r="E23" s="35">
        <v>1.1499999999999999</v>
      </c>
      <c r="F23" s="43"/>
      <c r="G23" s="36"/>
      <c r="H23" s="44"/>
    </row>
    <row r="24" spans="1:8" s="40" customFormat="1" ht="15.75" thickBot="1" x14ac:dyDescent="0.3">
      <c r="B24" s="41" t="s">
        <v>26</v>
      </c>
      <c r="C24" s="42"/>
      <c r="D24" s="43"/>
      <c r="E24" s="35">
        <v>1.1499999999999999</v>
      </c>
      <c r="F24" s="43"/>
      <c r="G24" s="36"/>
      <c r="H24" s="44"/>
    </row>
    <row r="25" spans="1:8" s="40" customFormat="1" ht="15.75" thickTop="1" x14ac:dyDescent="0.25">
      <c r="B25" s="45" t="s">
        <v>27</v>
      </c>
      <c r="C25" s="42" t="s">
        <v>28</v>
      </c>
      <c r="D25" s="46">
        <v>1750</v>
      </c>
      <c r="E25" s="35">
        <v>1.1499999999999999</v>
      </c>
      <c r="F25" s="43">
        <v>90</v>
      </c>
      <c r="G25" s="36"/>
      <c r="H25" s="44"/>
    </row>
    <row r="26" spans="1:8" s="40" customFormat="1" ht="15" x14ac:dyDescent="0.25">
      <c r="B26" s="47" t="s">
        <v>29</v>
      </c>
      <c r="C26" s="48" t="s">
        <v>30</v>
      </c>
      <c r="D26" s="46">
        <v>1750</v>
      </c>
      <c r="E26" s="35">
        <v>1.1499999999999999</v>
      </c>
      <c r="F26" s="49">
        <v>415.14919181779175</v>
      </c>
      <c r="G26" s="36"/>
      <c r="H26" s="44"/>
    </row>
    <row r="27" spans="1:8" s="40" customFormat="1" ht="15" x14ac:dyDescent="0.25">
      <c r="B27" s="50" t="s">
        <v>31</v>
      </c>
      <c r="C27" s="51" t="s">
        <v>30</v>
      </c>
      <c r="D27" s="46">
        <v>350</v>
      </c>
      <c r="E27" s="35">
        <v>1.1499999999999999</v>
      </c>
      <c r="F27" s="52">
        <v>175</v>
      </c>
      <c r="G27" s="36"/>
      <c r="H27" s="44"/>
    </row>
    <row r="28" spans="1:8" s="40" customFormat="1" ht="15.75" thickBot="1" x14ac:dyDescent="0.3">
      <c r="D28" s="53"/>
      <c r="E28" s="35">
        <v>1.1499999999999999</v>
      </c>
      <c r="F28" s="53"/>
      <c r="G28" s="36"/>
      <c r="H28" s="53"/>
    </row>
    <row r="29" spans="1:8" s="40" customFormat="1" ht="15.75" thickBot="1" x14ac:dyDescent="0.3">
      <c r="B29" s="41" t="s">
        <v>32</v>
      </c>
      <c r="C29" s="54"/>
      <c r="D29" s="43"/>
      <c r="E29" s="35">
        <v>1.1499999999999999</v>
      </c>
      <c r="F29" s="43"/>
      <c r="G29" s="36"/>
      <c r="H29" s="44"/>
    </row>
    <row r="30" spans="1:8" s="40" customFormat="1" ht="15.75" thickTop="1" x14ac:dyDescent="0.25">
      <c r="B30" s="45" t="s">
        <v>33</v>
      </c>
      <c r="C30" s="42" t="s">
        <v>28</v>
      </c>
      <c r="D30" s="43">
        <v>1972</v>
      </c>
      <c r="E30" s="35">
        <v>1.1499999999999999</v>
      </c>
      <c r="F30" s="43">
        <v>250</v>
      </c>
      <c r="G30" s="36"/>
      <c r="H30" s="44"/>
    </row>
    <row r="31" spans="1:8" s="40" customFormat="1" ht="15.75" thickBot="1" x14ac:dyDescent="0.3">
      <c r="B31" s="55"/>
      <c r="C31" s="54"/>
      <c r="D31" s="43"/>
      <c r="E31" s="35">
        <v>1.1499999999999999</v>
      </c>
      <c r="F31" s="43"/>
      <c r="G31" s="36"/>
      <c r="H31" s="44"/>
    </row>
    <row r="32" spans="1:8" s="40" customFormat="1" ht="15.75" thickBot="1" x14ac:dyDescent="0.3">
      <c r="B32" s="41" t="s">
        <v>34</v>
      </c>
      <c r="C32" s="42"/>
      <c r="D32" s="43"/>
      <c r="E32" s="35">
        <v>1.1499999999999999</v>
      </c>
      <c r="F32" s="43"/>
      <c r="G32" s="36"/>
      <c r="H32" s="44"/>
    </row>
    <row r="33" spans="2:10" s="40" customFormat="1" ht="15.75" thickTop="1" x14ac:dyDescent="0.25">
      <c r="B33" s="45" t="s">
        <v>35</v>
      </c>
      <c r="C33" s="42" t="s">
        <v>36</v>
      </c>
      <c r="D33" s="43">
        <v>18</v>
      </c>
      <c r="E33" s="35">
        <v>1.1499999999999999</v>
      </c>
      <c r="F33" s="43">
        <v>1868.7600000000002</v>
      </c>
      <c r="G33" s="36"/>
      <c r="H33" s="44"/>
    </row>
    <row r="34" spans="2:10" s="40" customFormat="1" ht="15" x14ac:dyDescent="0.25">
      <c r="B34" s="45" t="s">
        <v>37</v>
      </c>
      <c r="C34" s="42" t="s">
        <v>36</v>
      </c>
      <c r="D34" s="43">
        <v>18</v>
      </c>
      <c r="E34" s="35">
        <v>1.1499999999999999</v>
      </c>
      <c r="F34" s="43">
        <v>4756.99</v>
      </c>
      <c r="G34" s="36"/>
      <c r="H34" s="44"/>
    </row>
    <row r="35" spans="2:10" s="40" customFormat="1" ht="15" x14ac:dyDescent="0.25">
      <c r="B35" s="45" t="s">
        <v>38</v>
      </c>
      <c r="C35" s="42" t="s">
        <v>36</v>
      </c>
      <c r="D35" s="43">
        <v>6</v>
      </c>
      <c r="E35" s="35">
        <v>1.1499999999999999</v>
      </c>
      <c r="F35" s="43">
        <v>2056.9900000000002</v>
      </c>
      <c r="G35" s="36"/>
      <c r="H35" s="44"/>
    </row>
    <row r="36" spans="2:10" s="40" customFormat="1" ht="15" x14ac:dyDescent="0.25">
      <c r="B36" s="45" t="s">
        <v>39</v>
      </c>
      <c r="C36" s="42" t="s">
        <v>17</v>
      </c>
      <c r="D36" s="43">
        <v>2</v>
      </c>
      <c r="E36" s="35">
        <v>1.1499999999999999</v>
      </c>
      <c r="F36" s="43">
        <v>8740</v>
      </c>
      <c r="G36" s="36"/>
      <c r="H36" s="44"/>
    </row>
    <row r="37" spans="2:10" s="40" customFormat="1" ht="15" x14ac:dyDescent="0.25">
      <c r="B37" s="45" t="s">
        <v>40</v>
      </c>
      <c r="C37" s="42" t="s">
        <v>17</v>
      </c>
      <c r="D37" s="43">
        <v>2</v>
      </c>
      <c r="E37" s="35">
        <v>1.1499999999999999</v>
      </c>
      <c r="F37" s="43">
        <v>7490</v>
      </c>
      <c r="G37" s="36"/>
      <c r="H37" s="44"/>
    </row>
    <row r="38" spans="2:10" s="40" customFormat="1" ht="15" x14ac:dyDescent="0.25">
      <c r="B38" s="50" t="s">
        <v>41</v>
      </c>
      <c r="C38" s="56" t="s">
        <v>17</v>
      </c>
      <c r="D38" s="57">
        <v>4</v>
      </c>
      <c r="E38" s="35">
        <v>1.1499999999999999</v>
      </c>
      <c r="F38" s="57">
        <v>4171.3</v>
      </c>
      <c r="G38" s="36"/>
      <c r="H38" s="44"/>
    </row>
    <row r="39" spans="2:10" s="40" customFormat="1" ht="15" x14ac:dyDescent="0.25">
      <c r="B39" s="45" t="s">
        <v>42</v>
      </c>
      <c r="C39" s="42" t="s">
        <v>17</v>
      </c>
      <c r="D39" s="43">
        <v>4</v>
      </c>
      <c r="E39" s="35">
        <v>1.1499999999999999</v>
      </c>
      <c r="F39" s="57">
        <v>1100</v>
      </c>
      <c r="G39" s="36"/>
      <c r="H39" s="44"/>
    </row>
    <row r="40" spans="2:10" s="40" customFormat="1" ht="15" x14ac:dyDescent="0.25">
      <c r="B40" s="45" t="s">
        <v>43</v>
      </c>
      <c r="C40" s="42" t="s">
        <v>17</v>
      </c>
      <c r="D40" s="43">
        <v>4</v>
      </c>
      <c r="E40" s="35">
        <v>1.1499999999999999</v>
      </c>
      <c r="F40" s="43">
        <v>650</v>
      </c>
      <c r="G40" s="36"/>
      <c r="H40" s="44"/>
    </row>
    <row r="41" spans="2:10" s="40" customFormat="1" ht="15" x14ac:dyDescent="0.25">
      <c r="B41" s="45" t="s">
        <v>44</v>
      </c>
      <c r="C41" s="42" t="s">
        <v>17</v>
      </c>
      <c r="D41" s="43">
        <v>4</v>
      </c>
      <c r="E41" s="35">
        <v>1.1499999999999999</v>
      </c>
      <c r="F41" s="43">
        <v>540</v>
      </c>
      <c r="G41" s="36"/>
      <c r="H41" s="44"/>
    </row>
    <row r="42" spans="2:10" s="40" customFormat="1" ht="15.75" thickBot="1" x14ac:dyDescent="0.3">
      <c r="D42" s="53"/>
      <c r="E42" s="35">
        <v>1.1499999999999999</v>
      </c>
      <c r="F42" s="53"/>
      <c r="G42" s="36"/>
      <c r="H42" s="44"/>
    </row>
    <row r="43" spans="2:10" s="40" customFormat="1" ht="15.75" thickBot="1" x14ac:dyDescent="0.3">
      <c r="B43" s="41" t="s">
        <v>45</v>
      </c>
      <c r="C43" s="42"/>
      <c r="D43" s="43"/>
      <c r="E43" s="35">
        <v>1.1499999999999999</v>
      </c>
      <c r="F43" s="43"/>
      <c r="G43" s="36"/>
      <c r="H43" s="44"/>
    </row>
    <row r="44" spans="2:10" s="40" customFormat="1" ht="15.75" thickTop="1" x14ac:dyDescent="0.25">
      <c r="B44" s="58" t="s">
        <v>46</v>
      </c>
      <c r="C44" s="42" t="s">
        <v>28</v>
      </c>
      <c r="D44" s="43">
        <v>388</v>
      </c>
      <c r="E44" s="35">
        <v>1.1499999999999999</v>
      </c>
      <c r="F44" s="43">
        <v>970.30000000000007</v>
      </c>
      <c r="G44" s="36"/>
      <c r="H44" s="44"/>
    </row>
    <row r="45" spans="2:10" s="40" customFormat="1" ht="15" x14ac:dyDescent="0.25">
      <c r="B45" s="50" t="s">
        <v>47</v>
      </c>
      <c r="C45" s="56" t="s">
        <v>48</v>
      </c>
      <c r="D45" s="43">
        <v>100</v>
      </c>
      <c r="E45" s="35">
        <v>1.1499999999999999</v>
      </c>
      <c r="F45" s="57">
        <v>367.61240938661712</v>
      </c>
      <c r="G45" s="36"/>
      <c r="H45" s="44"/>
    </row>
    <row r="46" spans="2:10" s="40" customFormat="1" ht="15.75" thickBot="1" x14ac:dyDescent="0.3">
      <c r="B46" s="58"/>
      <c r="C46" s="42"/>
      <c r="D46" s="43"/>
      <c r="E46" s="35">
        <v>1.1499999999999999</v>
      </c>
      <c r="F46" s="43"/>
      <c r="G46" s="36"/>
      <c r="H46" s="44"/>
    </row>
    <row r="47" spans="2:10" s="40" customFormat="1" ht="15.75" thickBot="1" x14ac:dyDescent="0.3">
      <c r="B47" s="41" t="s">
        <v>49</v>
      </c>
      <c r="C47" s="54"/>
      <c r="D47" s="43"/>
      <c r="E47" s="35">
        <v>1.1499999999999999</v>
      </c>
      <c r="F47" s="43"/>
      <c r="G47" s="36"/>
      <c r="H47" s="44"/>
    </row>
    <row r="48" spans="2:10" s="40" customFormat="1" ht="15.75" thickTop="1" x14ac:dyDescent="0.25">
      <c r="B48" s="55" t="s">
        <v>50</v>
      </c>
      <c r="C48" s="42" t="s">
        <v>28</v>
      </c>
      <c r="D48" s="43">
        <v>1727.6615999999997</v>
      </c>
      <c r="E48" s="35">
        <v>1.1499999999999999</v>
      </c>
      <c r="F48" s="43">
        <v>155</v>
      </c>
      <c r="G48" s="36"/>
      <c r="H48" s="44"/>
      <c r="J48" s="59"/>
    </row>
    <row r="49" spans="2:10" s="40" customFormat="1" ht="15" x14ac:dyDescent="0.25">
      <c r="B49" s="55" t="s">
        <v>51</v>
      </c>
      <c r="C49" s="54" t="s">
        <v>28</v>
      </c>
      <c r="D49" s="43">
        <v>3995.2919999999995</v>
      </c>
      <c r="E49" s="35">
        <v>1.1499999999999999</v>
      </c>
      <c r="F49" s="43">
        <v>135</v>
      </c>
      <c r="G49" s="36"/>
      <c r="H49" s="44"/>
      <c r="J49" s="59"/>
    </row>
    <row r="50" spans="2:10" s="40" customFormat="1" ht="15" x14ac:dyDescent="0.25">
      <c r="B50" s="55" t="s">
        <v>52</v>
      </c>
      <c r="C50" s="54" t="s">
        <v>28</v>
      </c>
      <c r="D50" s="43">
        <v>1734.8788799999995</v>
      </c>
      <c r="E50" s="35">
        <v>1.1499999999999999</v>
      </c>
      <c r="F50" s="43">
        <v>135</v>
      </c>
      <c r="G50" s="36"/>
      <c r="H50" s="44"/>
      <c r="J50" s="59"/>
    </row>
    <row r="51" spans="2:10" s="40" customFormat="1" ht="15" x14ac:dyDescent="0.25">
      <c r="B51" s="55" t="s">
        <v>53</v>
      </c>
      <c r="C51" s="42" t="s">
        <v>28</v>
      </c>
      <c r="D51" s="43">
        <v>382.48559999999992</v>
      </c>
      <c r="E51" s="35">
        <v>1.1499999999999999</v>
      </c>
      <c r="F51" s="43">
        <v>165</v>
      </c>
      <c r="G51" s="36"/>
      <c r="H51" s="44"/>
      <c r="J51" s="59"/>
    </row>
    <row r="52" spans="2:10" s="40" customFormat="1" ht="15" x14ac:dyDescent="0.25">
      <c r="B52" s="60" t="s">
        <v>54</v>
      </c>
      <c r="C52" s="61" t="s">
        <v>55</v>
      </c>
      <c r="D52" s="62">
        <v>1500</v>
      </c>
      <c r="E52" s="35">
        <v>1.1499999999999999</v>
      </c>
      <c r="F52" s="62">
        <v>135</v>
      </c>
      <c r="G52" s="36"/>
      <c r="H52" s="63"/>
    </row>
    <row r="53" spans="2:10" s="40" customFormat="1" ht="15.75" thickBot="1" x14ac:dyDescent="0.3">
      <c r="B53" s="55"/>
      <c r="C53" s="42"/>
      <c r="D53" s="43"/>
      <c r="E53" s="35">
        <v>1.1499999999999999</v>
      </c>
      <c r="F53" s="43"/>
      <c r="G53" s="36"/>
      <c r="H53" s="44"/>
    </row>
    <row r="54" spans="2:10" s="40" customFormat="1" ht="15.75" thickBot="1" x14ac:dyDescent="0.3">
      <c r="B54" s="41" t="s">
        <v>56</v>
      </c>
      <c r="C54" s="54"/>
      <c r="D54" s="43"/>
      <c r="E54" s="35">
        <v>1.1499999999999999</v>
      </c>
      <c r="F54" s="43"/>
      <c r="G54" s="36"/>
      <c r="H54" s="44"/>
    </row>
    <row r="55" spans="2:10" s="40" customFormat="1" ht="15.75" thickTop="1" x14ac:dyDescent="0.25">
      <c r="B55" s="55" t="s">
        <v>57</v>
      </c>
      <c r="C55" s="54" t="s">
        <v>36</v>
      </c>
      <c r="D55" s="43">
        <v>3</v>
      </c>
      <c r="E55" s="35">
        <v>1.1499999999999999</v>
      </c>
      <c r="F55" s="43">
        <v>10000</v>
      </c>
      <c r="G55" s="36"/>
      <c r="H55" s="44"/>
    </row>
    <row r="56" spans="2:10" s="40" customFormat="1" ht="15" x14ac:dyDescent="0.25">
      <c r="B56" s="55" t="s">
        <v>58</v>
      </c>
      <c r="C56" s="54" t="s">
        <v>36</v>
      </c>
      <c r="D56" s="43">
        <v>1</v>
      </c>
      <c r="E56" s="35">
        <v>1.1499999999999999</v>
      </c>
      <c r="F56" s="43">
        <v>5000</v>
      </c>
      <c r="G56" s="36"/>
      <c r="H56" s="44"/>
    </row>
    <row r="57" spans="2:10" s="40" customFormat="1" ht="15" x14ac:dyDescent="0.25">
      <c r="B57" s="64" t="s">
        <v>59</v>
      </c>
      <c r="C57" s="54" t="s">
        <v>36</v>
      </c>
      <c r="D57" s="43">
        <v>18</v>
      </c>
      <c r="E57" s="35">
        <v>1.1499999999999999</v>
      </c>
      <c r="F57" s="43">
        <v>2034.05</v>
      </c>
      <c r="G57" s="36"/>
      <c r="H57" s="44"/>
    </row>
    <row r="58" spans="2:10" s="40" customFormat="1" ht="15" x14ac:dyDescent="0.25">
      <c r="B58" s="65" t="s">
        <v>60</v>
      </c>
      <c r="C58" s="66" t="s">
        <v>61</v>
      </c>
      <c r="D58" s="67">
        <v>12</v>
      </c>
      <c r="E58" s="35">
        <v>1.1499999999999999</v>
      </c>
      <c r="F58" s="43">
        <v>1287.29</v>
      </c>
      <c r="G58" s="36"/>
      <c r="H58" s="67"/>
    </row>
    <row r="59" spans="2:10" s="40" customFormat="1" ht="15" x14ac:dyDescent="0.25">
      <c r="B59" s="68" t="s">
        <v>62</v>
      </c>
      <c r="C59" s="69" t="s">
        <v>63</v>
      </c>
      <c r="D59" s="70">
        <v>3</v>
      </c>
      <c r="E59" s="35">
        <v>1.1499999999999999</v>
      </c>
      <c r="F59" s="52">
        <v>3000</v>
      </c>
      <c r="G59" s="36"/>
      <c r="H59" s="52"/>
    </row>
    <row r="60" spans="2:10" s="40" customFormat="1" ht="15" x14ac:dyDescent="0.25">
      <c r="B60" s="55" t="s">
        <v>64</v>
      </c>
      <c r="C60" s="54" t="s">
        <v>36</v>
      </c>
      <c r="D60" s="43">
        <v>2</v>
      </c>
      <c r="E60" s="35">
        <v>1.1499999999999999</v>
      </c>
      <c r="F60" s="43">
        <v>13648.375199999997</v>
      </c>
      <c r="G60" s="36"/>
      <c r="H60" s="44"/>
    </row>
    <row r="61" spans="2:10" s="40" customFormat="1" ht="15" x14ac:dyDescent="0.25">
      <c r="B61" s="55" t="s">
        <v>65</v>
      </c>
      <c r="C61" s="54" t="s">
        <v>36</v>
      </c>
      <c r="D61" s="43">
        <v>4</v>
      </c>
      <c r="E61" s="35">
        <v>1.1499999999999999</v>
      </c>
      <c r="F61" s="43">
        <v>3858.3339999999998</v>
      </c>
      <c r="G61" s="36"/>
      <c r="H61" s="44"/>
    </row>
    <row r="62" spans="2:10" s="40" customFormat="1" ht="15" x14ac:dyDescent="0.25">
      <c r="B62" s="55" t="s">
        <v>66</v>
      </c>
      <c r="C62" s="54" t="s">
        <v>36</v>
      </c>
      <c r="D62" s="43">
        <v>4</v>
      </c>
      <c r="E62" s="35">
        <v>1.1499999999999999</v>
      </c>
      <c r="F62" s="43">
        <v>403</v>
      </c>
      <c r="G62" s="36"/>
      <c r="H62" s="44"/>
    </row>
    <row r="63" spans="2:10" s="40" customFormat="1" ht="15" x14ac:dyDescent="0.25">
      <c r="B63" s="55" t="s">
        <v>67</v>
      </c>
      <c r="C63" s="54" t="s">
        <v>36</v>
      </c>
      <c r="D63" s="43">
        <v>1</v>
      </c>
      <c r="E63" s="35">
        <v>1.1499999999999999</v>
      </c>
      <c r="F63" s="43">
        <v>4610.8159999999998</v>
      </c>
      <c r="G63" s="36"/>
      <c r="H63" s="44"/>
    </row>
    <row r="64" spans="2:10" s="40" customFormat="1" ht="15" x14ac:dyDescent="0.25">
      <c r="B64" s="55" t="s">
        <v>68</v>
      </c>
      <c r="C64" s="54" t="s">
        <v>69</v>
      </c>
      <c r="D64" s="43">
        <v>295.38</v>
      </c>
      <c r="E64" s="35">
        <v>1.1499999999999999</v>
      </c>
      <c r="F64" s="43">
        <v>59</v>
      </c>
      <c r="G64" s="36"/>
      <c r="H64" s="44"/>
    </row>
    <row r="65" spans="2:8" s="40" customFormat="1" ht="15" x14ac:dyDescent="0.25">
      <c r="B65" s="47" t="s">
        <v>70</v>
      </c>
      <c r="C65" s="71" t="s">
        <v>71</v>
      </c>
      <c r="D65" s="72">
        <v>2</v>
      </c>
      <c r="E65" s="35">
        <v>1.1499999999999999</v>
      </c>
      <c r="F65" s="57">
        <v>7997.6218987600014</v>
      </c>
      <c r="G65" s="36"/>
      <c r="H65" s="44"/>
    </row>
    <row r="66" spans="2:8" s="40" customFormat="1" ht="15" x14ac:dyDescent="0.25">
      <c r="B66" s="47" t="s">
        <v>72</v>
      </c>
      <c r="C66" s="71" t="s">
        <v>73</v>
      </c>
      <c r="D66" s="72">
        <v>2</v>
      </c>
      <c r="E66" s="35">
        <v>1.1499999999999999</v>
      </c>
      <c r="F66" s="57">
        <v>3462.82</v>
      </c>
      <c r="G66" s="36"/>
      <c r="H66" s="44"/>
    </row>
    <row r="67" spans="2:8" s="40" customFormat="1" ht="15" x14ac:dyDescent="0.25">
      <c r="B67" s="47" t="s">
        <v>74</v>
      </c>
      <c r="C67" s="71" t="s">
        <v>71</v>
      </c>
      <c r="D67" s="72">
        <v>12</v>
      </c>
      <c r="E67" s="35">
        <v>1.1499999999999999</v>
      </c>
      <c r="F67" s="57">
        <v>919.2161668</v>
      </c>
      <c r="G67" s="36"/>
      <c r="H67" s="44"/>
    </row>
    <row r="68" spans="2:8" s="40" customFormat="1" ht="15" x14ac:dyDescent="0.25">
      <c r="B68" s="50" t="s">
        <v>75</v>
      </c>
      <c r="C68" s="56" t="s">
        <v>30</v>
      </c>
      <c r="D68" s="57">
        <v>88.2</v>
      </c>
      <c r="E68" s="35">
        <v>1.1499999999999999</v>
      </c>
      <c r="F68" s="57">
        <v>805</v>
      </c>
      <c r="G68" s="36"/>
      <c r="H68" s="44"/>
    </row>
    <row r="69" spans="2:8" s="40" customFormat="1" ht="15.75" thickBot="1" x14ac:dyDescent="0.3">
      <c r="B69" s="55"/>
      <c r="C69" s="54"/>
      <c r="D69" s="43"/>
      <c r="E69" s="35">
        <v>1.1499999999999999</v>
      </c>
      <c r="F69" s="43"/>
      <c r="G69" s="36"/>
      <c r="H69" s="44"/>
    </row>
    <row r="70" spans="2:8" s="40" customFormat="1" ht="15.75" thickBot="1" x14ac:dyDescent="0.3">
      <c r="B70" s="41" t="s">
        <v>76</v>
      </c>
      <c r="C70" s="54"/>
      <c r="D70" s="43"/>
      <c r="E70" s="35">
        <v>1.1499999999999999</v>
      </c>
      <c r="F70" s="43"/>
      <c r="G70" s="36"/>
      <c r="H70" s="44"/>
    </row>
    <row r="71" spans="2:8" s="40" customFormat="1" ht="15.75" thickTop="1" x14ac:dyDescent="0.25">
      <c r="B71" s="55" t="s">
        <v>77</v>
      </c>
      <c r="C71" s="54" t="s">
        <v>25</v>
      </c>
      <c r="D71" s="43">
        <v>200</v>
      </c>
      <c r="E71" s="35">
        <v>1.1499999999999999</v>
      </c>
      <c r="F71" s="43">
        <v>332.55</v>
      </c>
      <c r="G71" s="36"/>
      <c r="H71" s="44"/>
    </row>
    <row r="72" spans="2:8" s="40" customFormat="1" ht="15" x14ac:dyDescent="0.25">
      <c r="B72" s="68" t="s">
        <v>78</v>
      </c>
      <c r="C72" s="69" t="s">
        <v>79</v>
      </c>
      <c r="D72" s="46">
        <v>79.2</v>
      </c>
      <c r="E72" s="35">
        <v>1.1499999999999999</v>
      </c>
      <c r="F72" s="52">
        <v>1625</v>
      </c>
      <c r="G72" s="36"/>
      <c r="H72" s="44"/>
    </row>
    <row r="73" spans="2:8" s="40" customFormat="1" ht="15" x14ac:dyDescent="0.25">
      <c r="B73" s="68" t="s">
        <v>80</v>
      </c>
      <c r="C73" s="69" t="s">
        <v>81</v>
      </c>
      <c r="D73" s="46">
        <v>200</v>
      </c>
      <c r="E73" s="35">
        <v>1.1499999999999999</v>
      </c>
      <c r="F73" s="52">
        <v>85</v>
      </c>
      <c r="G73" s="36"/>
      <c r="H73" s="44"/>
    </row>
    <row r="74" spans="2:8" s="40" customFormat="1" ht="15" x14ac:dyDescent="0.25">
      <c r="B74" s="50" t="s">
        <v>82</v>
      </c>
      <c r="C74" s="51" t="s">
        <v>30</v>
      </c>
      <c r="D74" s="52">
        <v>342.5</v>
      </c>
      <c r="E74" s="35">
        <v>1.1499999999999999</v>
      </c>
      <c r="F74" s="52">
        <v>255</v>
      </c>
      <c r="G74" s="36"/>
      <c r="H74" s="44"/>
    </row>
    <row r="75" spans="2:8" s="40" customFormat="1" ht="15" x14ac:dyDescent="0.25">
      <c r="B75" s="73" t="s">
        <v>83</v>
      </c>
      <c r="C75" s="74" t="s">
        <v>30</v>
      </c>
      <c r="D75" s="75">
        <v>24.8</v>
      </c>
      <c r="E75" s="35">
        <v>1.1499999999999999</v>
      </c>
      <c r="F75" s="75">
        <v>114.41</v>
      </c>
      <c r="G75" s="36"/>
      <c r="H75" s="44"/>
    </row>
    <row r="76" spans="2:8" s="40" customFormat="1" ht="15" x14ac:dyDescent="0.25">
      <c r="B76" s="68" t="s">
        <v>84</v>
      </c>
      <c r="C76" s="69" t="s">
        <v>30</v>
      </c>
      <c r="D76" s="70">
        <v>1481.2624970000002</v>
      </c>
      <c r="E76" s="35">
        <v>1.1499999999999999</v>
      </c>
      <c r="F76" s="52">
        <v>101.4306</v>
      </c>
      <c r="G76" s="36"/>
      <c r="H76" s="52"/>
    </row>
    <row r="77" spans="2:8" s="40" customFormat="1" ht="15" x14ac:dyDescent="0.25">
      <c r="B77" s="68" t="s">
        <v>85</v>
      </c>
      <c r="C77" s="69" t="s">
        <v>81</v>
      </c>
      <c r="D77" s="70">
        <v>22</v>
      </c>
      <c r="E77" s="35">
        <v>1.1499999999999999</v>
      </c>
      <c r="F77" s="52">
        <v>143.30000000000001</v>
      </c>
      <c r="G77" s="36"/>
      <c r="H77" s="52"/>
    </row>
    <row r="78" spans="2:8" s="40" customFormat="1" ht="15" x14ac:dyDescent="0.25">
      <c r="B78" s="68" t="s">
        <v>86</v>
      </c>
      <c r="C78" s="69" t="s">
        <v>30</v>
      </c>
      <c r="D78" s="70">
        <v>16.96</v>
      </c>
      <c r="E78" s="35">
        <v>1.1499999999999999</v>
      </c>
      <c r="F78" s="52">
        <v>101.4306</v>
      </c>
      <c r="G78" s="36"/>
      <c r="H78" s="52"/>
    </row>
    <row r="79" spans="2:8" s="40" customFormat="1" ht="15" x14ac:dyDescent="0.25">
      <c r="B79" s="68" t="s">
        <v>87</v>
      </c>
      <c r="C79" s="69" t="s">
        <v>30</v>
      </c>
      <c r="D79" s="70">
        <v>1.53</v>
      </c>
      <c r="E79" s="35">
        <v>1.1499999999999999</v>
      </c>
      <c r="F79" s="52">
        <v>143.30000000000001</v>
      </c>
      <c r="G79" s="36"/>
      <c r="H79" s="52"/>
    </row>
    <row r="80" spans="2:8" s="40" customFormat="1" ht="15.75" thickBot="1" x14ac:dyDescent="0.3">
      <c r="B80" s="55"/>
      <c r="C80" s="54"/>
      <c r="D80" s="43"/>
      <c r="E80" s="35">
        <v>1.1499999999999999</v>
      </c>
      <c r="F80" s="43"/>
      <c r="G80" s="36"/>
      <c r="H80" s="44"/>
    </row>
    <row r="81" spans="2:8" s="40" customFormat="1" ht="15.75" thickBot="1" x14ac:dyDescent="0.3">
      <c r="B81" s="41" t="s">
        <v>88</v>
      </c>
      <c r="C81" s="54"/>
      <c r="D81" s="43"/>
      <c r="E81" s="35">
        <v>1.1499999999999999</v>
      </c>
      <c r="F81" s="43"/>
      <c r="G81" s="36"/>
      <c r="H81" s="44"/>
    </row>
    <row r="82" spans="2:8" s="40" customFormat="1" ht="15.75" thickTop="1" x14ac:dyDescent="0.25">
      <c r="B82" s="55" t="s">
        <v>89</v>
      </c>
      <c r="C82" s="54" t="s">
        <v>28</v>
      </c>
      <c r="D82" s="43">
        <v>608</v>
      </c>
      <c r="E82" s="35">
        <v>1.1499999999999999</v>
      </c>
      <c r="F82" s="43">
        <v>45</v>
      </c>
      <c r="G82" s="36"/>
      <c r="H82" s="44"/>
    </row>
    <row r="83" spans="2:8" s="40" customFormat="1" ht="15" x14ac:dyDescent="0.25">
      <c r="B83" s="76" t="s">
        <v>90</v>
      </c>
      <c r="C83" s="77" t="s">
        <v>25</v>
      </c>
      <c r="D83" s="43">
        <v>15</v>
      </c>
      <c r="E83" s="35">
        <v>1.1499999999999999</v>
      </c>
      <c r="F83" s="43">
        <v>305.37</v>
      </c>
      <c r="G83" s="36"/>
      <c r="H83" s="44"/>
    </row>
    <row r="84" spans="2:8" s="40" customFormat="1" ht="15" x14ac:dyDescent="0.25">
      <c r="B84" s="55" t="s">
        <v>91</v>
      </c>
      <c r="C84" s="54" t="s">
        <v>28</v>
      </c>
      <c r="D84" s="43">
        <v>608</v>
      </c>
      <c r="E84" s="35">
        <v>1.1499999999999999</v>
      </c>
      <c r="F84" s="43">
        <v>255</v>
      </c>
      <c r="G84" s="36"/>
      <c r="H84" s="44"/>
    </row>
    <row r="85" spans="2:8" s="40" customFormat="1" ht="15" x14ac:dyDescent="0.25">
      <c r="B85" s="76" t="s">
        <v>92</v>
      </c>
      <c r="C85" s="78" t="s">
        <v>36</v>
      </c>
      <c r="D85" s="79">
        <v>2</v>
      </c>
      <c r="E85" s="35">
        <v>1.1499999999999999</v>
      </c>
      <c r="F85" s="80">
        <v>19026.315000000002</v>
      </c>
      <c r="G85" s="36"/>
      <c r="H85" s="44"/>
    </row>
    <row r="86" spans="2:8" s="40" customFormat="1" ht="15" x14ac:dyDescent="0.25">
      <c r="B86" s="76" t="s">
        <v>93</v>
      </c>
      <c r="C86" s="78" t="s">
        <v>30</v>
      </c>
      <c r="D86" s="79">
        <v>291.2</v>
      </c>
      <c r="E86" s="35">
        <v>1.1499999999999999</v>
      </c>
      <c r="F86" s="80">
        <v>100.48</v>
      </c>
      <c r="G86" s="36"/>
      <c r="H86" s="44"/>
    </row>
    <row r="87" spans="2:8" s="40" customFormat="1" ht="15.75" thickBot="1" x14ac:dyDescent="0.3">
      <c r="B87" s="55"/>
      <c r="C87" s="54"/>
      <c r="D87" s="43"/>
      <c r="E87" s="35">
        <v>1.1499999999999999</v>
      </c>
      <c r="F87" s="43"/>
      <c r="G87" s="36"/>
      <c r="H87" s="44"/>
    </row>
    <row r="88" spans="2:8" s="40" customFormat="1" ht="15.75" thickBot="1" x14ac:dyDescent="0.3">
      <c r="B88" s="41" t="s">
        <v>94</v>
      </c>
      <c r="C88" s="54"/>
      <c r="D88" s="43"/>
      <c r="E88" s="35">
        <v>1.1499999999999999</v>
      </c>
      <c r="F88" s="43"/>
      <c r="G88" s="36"/>
      <c r="H88" s="44"/>
    </row>
    <row r="89" spans="2:8" s="40" customFormat="1" ht="15.75" thickTop="1" x14ac:dyDescent="0.25">
      <c r="B89" s="55" t="s">
        <v>95</v>
      </c>
      <c r="C89" s="54" t="s">
        <v>36</v>
      </c>
      <c r="D89" s="43">
        <v>33</v>
      </c>
      <c r="E89" s="35">
        <v>1.1499999999999999</v>
      </c>
      <c r="F89" s="43">
        <v>450</v>
      </c>
      <c r="G89" s="36"/>
      <c r="H89" s="44"/>
    </row>
    <row r="90" spans="2:8" s="40" customFormat="1" ht="15" x14ac:dyDescent="0.25">
      <c r="B90" s="55" t="s">
        <v>96</v>
      </c>
      <c r="C90" s="54" t="s">
        <v>36</v>
      </c>
      <c r="D90" s="43">
        <v>33</v>
      </c>
      <c r="E90" s="35">
        <v>1.1499999999999999</v>
      </c>
      <c r="F90" s="43">
        <v>180</v>
      </c>
      <c r="G90" s="36"/>
      <c r="H90" s="44"/>
    </row>
    <row r="91" spans="2:8" s="40" customFormat="1" ht="15" x14ac:dyDescent="0.25">
      <c r="B91" s="55" t="s">
        <v>97</v>
      </c>
      <c r="C91" s="54" t="s">
        <v>36</v>
      </c>
      <c r="D91" s="43">
        <v>48</v>
      </c>
      <c r="E91" s="35">
        <v>1.1499999999999999</v>
      </c>
      <c r="F91" s="43">
        <v>125</v>
      </c>
      <c r="G91" s="36"/>
      <c r="H91" s="44"/>
    </row>
    <row r="92" spans="2:8" s="40" customFormat="1" ht="15" x14ac:dyDescent="0.25">
      <c r="B92" s="55" t="s">
        <v>98</v>
      </c>
      <c r="C92" s="54" t="s">
        <v>36</v>
      </c>
      <c r="D92" s="43">
        <v>34</v>
      </c>
      <c r="E92" s="35">
        <v>1.1499999999999999</v>
      </c>
      <c r="F92" s="43">
        <v>1248</v>
      </c>
      <c r="G92" s="36"/>
      <c r="H92" s="44"/>
    </row>
    <row r="93" spans="2:8" s="40" customFormat="1" ht="15" x14ac:dyDescent="0.25">
      <c r="B93" s="55" t="s">
        <v>99</v>
      </c>
      <c r="C93" s="54" t="s">
        <v>36</v>
      </c>
      <c r="D93" s="43">
        <v>36</v>
      </c>
      <c r="E93" s="35">
        <v>1.1499999999999999</v>
      </c>
      <c r="F93" s="43">
        <v>250</v>
      </c>
      <c r="G93" s="36"/>
      <c r="H93" s="44"/>
    </row>
    <row r="94" spans="2:8" s="40" customFormat="1" ht="15" x14ac:dyDescent="0.25">
      <c r="B94" s="55" t="s">
        <v>100</v>
      </c>
      <c r="C94" s="54" t="s">
        <v>36</v>
      </c>
      <c r="D94" s="43">
        <v>22</v>
      </c>
      <c r="E94" s="35">
        <v>1.1499999999999999</v>
      </c>
      <c r="F94" s="43">
        <v>385</v>
      </c>
      <c r="G94" s="36"/>
      <c r="H94" s="44"/>
    </row>
    <row r="95" spans="2:8" s="40" customFormat="1" ht="15" x14ac:dyDescent="0.25">
      <c r="B95" s="55" t="s">
        <v>101</v>
      </c>
      <c r="C95" s="54" t="s">
        <v>36</v>
      </c>
      <c r="D95" s="43">
        <v>32</v>
      </c>
      <c r="E95" s="35">
        <v>1.1499999999999999</v>
      </c>
      <c r="F95" s="43">
        <v>225</v>
      </c>
      <c r="G95" s="36"/>
      <c r="H95" s="44"/>
    </row>
    <row r="96" spans="2:8" s="40" customFormat="1" ht="15" x14ac:dyDescent="0.25">
      <c r="B96" s="55" t="s">
        <v>102</v>
      </c>
      <c r="C96" s="54" t="s">
        <v>103</v>
      </c>
      <c r="D96" s="43">
        <v>1</v>
      </c>
      <c r="E96" s="35">
        <v>1.1499999999999999</v>
      </c>
      <c r="F96" s="43">
        <v>10000</v>
      </c>
      <c r="G96" s="36"/>
      <c r="H96" s="44"/>
    </row>
    <row r="97" spans="2:8" s="40" customFormat="1" ht="15" x14ac:dyDescent="0.25">
      <c r="B97" s="55" t="s">
        <v>104</v>
      </c>
      <c r="C97" s="54" t="s">
        <v>103</v>
      </c>
      <c r="D97" s="43">
        <v>1</v>
      </c>
      <c r="E97" s="35">
        <v>1.1499999999999999</v>
      </c>
      <c r="F97" s="43">
        <v>5000</v>
      </c>
      <c r="G97" s="36"/>
      <c r="H97" s="44"/>
    </row>
    <row r="98" spans="2:8" s="40" customFormat="1" ht="15.75" thickBot="1" x14ac:dyDescent="0.3">
      <c r="B98" s="55"/>
      <c r="C98" s="54"/>
      <c r="D98" s="43"/>
      <c r="E98" s="35">
        <v>1.1499999999999999</v>
      </c>
      <c r="F98" s="43"/>
      <c r="G98" s="36"/>
      <c r="H98" s="44"/>
    </row>
    <row r="99" spans="2:8" s="40" customFormat="1" ht="15.75" thickBot="1" x14ac:dyDescent="0.3">
      <c r="B99" s="41" t="s">
        <v>105</v>
      </c>
      <c r="C99" s="54"/>
      <c r="D99" s="43"/>
      <c r="E99" s="35">
        <v>1.1499999999999999</v>
      </c>
      <c r="F99" s="43"/>
      <c r="G99" s="36"/>
      <c r="H99" s="44"/>
    </row>
    <row r="100" spans="2:8" s="40" customFormat="1" ht="15.75" thickTop="1" x14ac:dyDescent="0.25">
      <c r="B100" s="55" t="s">
        <v>106</v>
      </c>
      <c r="C100" s="54" t="s">
        <v>103</v>
      </c>
      <c r="D100" s="43">
        <v>5</v>
      </c>
      <c r="E100" s="35">
        <v>1.1499999999999999</v>
      </c>
      <c r="F100" s="43">
        <v>15000</v>
      </c>
      <c r="G100" s="36"/>
      <c r="H100" s="44"/>
    </row>
    <row r="101" spans="2:8" s="40" customFormat="1" ht="15" x14ac:dyDescent="0.25">
      <c r="B101" s="81" t="s">
        <v>107</v>
      </c>
      <c r="C101" s="82" t="s">
        <v>69</v>
      </c>
      <c r="D101" s="83">
        <v>320</v>
      </c>
      <c r="E101" s="35">
        <v>1.1499999999999999</v>
      </c>
      <c r="F101" s="83">
        <v>280</v>
      </c>
      <c r="G101" s="36"/>
      <c r="H101" s="44"/>
    </row>
    <row r="102" spans="2:8" s="40" customFormat="1" ht="15" x14ac:dyDescent="0.25">
      <c r="B102" s="81" t="s">
        <v>108</v>
      </c>
      <c r="C102" s="82" t="s">
        <v>109</v>
      </c>
      <c r="D102" s="83">
        <v>320</v>
      </c>
      <c r="E102" s="35">
        <v>1.1499999999999999</v>
      </c>
      <c r="F102" s="83">
        <v>100</v>
      </c>
      <c r="G102" s="36"/>
      <c r="H102" s="44"/>
    </row>
    <row r="103" spans="2:8" s="40" customFormat="1" ht="15" x14ac:dyDescent="0.25">
      <c r="B103" s="81" t="s">
        <v>110</v>
      </c>
      <c r="C103" s="82" t="s">
        <v>73</v>
      </c>
      <c r="D103" s="83">
        <v>250</v>
      </c>
      <c r="E103" s="35">
        <v>1.1499999999999999</v>
      </c>
      <c r="F103" s="83">
        <v>165</v>
      </c>
      <c r="G103" s="36"/>
      <c r="H103" s="44"/>
    </row>
    <row r="104" spans="2:8" s="47" customFormat="1" ht="13.5" thickBot="1" x14ac:dyDescent="0.3">
      <c r="B104" s="55"/>
      <c r="C104" s="54"/>
      <c r="D104" s="43"/>
      <c r="E104" s="35">
        <v>1.1499999999999999</v>
      </c>
      <c r="F104" s="43"/>
      <c r="G104" s="36"/>
      <c r="H104" s="44"/>
    </row>
    <row r="105" spans="2:8" s="47" customFormat="1" ht="13.5" thickBot="1" x14ac:dyDescent="0.3">
      <c r="B105" s="41" t="s">
        <v>111</v>
      </c>
      <c r="C105" s="84"/>
      <c r="D105" s="85"/>
      <c r="E105" s="35">
        <v>1.1499999999999999</v>
      </c>
      <c r="F105" s="85"/>
      <c r="G105" s="36"/>
      <c r="H105" s="44"/>
    </row>
    <row r="106" spans="2:8" s="47" customFormat="1" ht="13.5" thickTop="1" x14ac:dyDescent="0.25">
      <c r="B106" s="55" t="s">
        <v>112</v>
      </c>
      <c r="C106" s="84" t="s">
        <v>36</v>
      </c>
      <c r="D106" s="85">
        <v>1</v>
      </c>
      <c r="E106" s="35">
        <v>1.1499999999999999</v>
      </c>
      <c r="F106" s="43">
        <v>5000</v>
      </c>
      <c r="G106" s="36"/>
      <c r="H106" s="44"/>
    </row>
    <row r="107" spans="2:8" s="47" customFormat="1" x14ac:dyDescent="0.25">
      <c r="B107" s="55" t="s">
        <v>113</v>
      </c>
      <c r="C107" s="54" t="s">
        <v>36</v>
      </c>
      <c r="D107" s="43">
        <v>1</v>
      </c>
      <c r="E107" s="35">
        <v>1.1499999999999999</v>
      </c>
      <c r="F107" s="43">
        <v>15000</v>
      </c>
      <c r="G107" s="36"/>
      <c r="H107" s="44"/>
    </row>
    <row r="108" spans="2:8" s="47" customFormat="1" x14ac:dyDescent="0.2">
      <c r="B108" s="86" t="s">
        <v>114</v>
      </c>
      <c r="C108" s="87" t="s">
        <v>115</v>
      </c>
      <c r="D108" s="43">
        <v>1</v>
      </c>
      <c r="E108" s="35">
        <v>1.1499999999999999</v>
      </c>
      <c r="F108" s="43">
        <v>11500</v>
      </c>
      <c r="G108" s="36"/>
      <c r="H108" s="44"/>
    </row>
    <row r="109" spans="2:8" s="93" customFormat="1" x14ac:dyDescent="0.25">
      <c r="B109" s="88" t="s">
        <v>116</v>
      </c>
      <c r="C109" s="89" t="s">
        <v>61</v>
      </c>
      <c r="D109" s="90">
        <v>8</v>
      </c>
      <c r="E109" s="35">
        <v>1.1499999999999999</v>
      </c>
      <c r="F109" s="91">
        <v>4300</v>
      </c>
      <c r="G109" s="36"/>
      <c r="H109" s="92"/>
    </row>
    <row r="110" spans="2:8" s="93" customFormat="1" x14ac:dyDescent="0.2">
      <c r="B110" s="94" t="s">
        <v>117</v>
      </c>
      <c r="C110" s="87"/>
      <c r="D110" s="43"/>
      <c r="E110" s="35">
        <v>1.1499999999999999</v>
      </c>
      <c r="F110" s="43"/>
      <c r="G110" s="36"/>
      <c r="H110" s="44"/>
    </row>
    <row r="111" spans="2:8" s="93" customFormat="1" x14ac:dyDescent="0.2">
      <c r="B111" s="86" t="s">
        <v>118</v>
      </c>
      <c r="C111" s="87" t="s">
        <v>73</v>
      </c>
      <c r="D111" s="43">
        <v>2</v>
      </c>
      <c r="E111" s="35">
        <v>1.1499999999999999</v>
      </c>
      <c r="F111" s="43">
        <v>23271</v>
      </c>
      <c r="G111" s="36"/>
      <c r="H111" s="44"/>
    </row>
    <row r="112" spans="2:8" s="93" customFormat="1" x14ac:dyDescent="0.2">
      <c r="B112" s="86" t="s">
        <v>119</v>
      </c>
      <c r="C112" s="87" t="s">
        <v>73</v>
      </c>
      <c r="D112" s="43">
        <v>1</v>
      </c>
      <c r="E112" s="35">
        <v>1.1499999999999999</v>
      </c>
      <c r="F112" s="43">
        <v>24334</v>
      </c>
      <c r="G112" s="36"/>
      <c r="H112" s="44"/>
    </row>
    <row r="113" spans="2:8" s="93" customFormat="1" x14ac:dyDescent="0.2">
      <c r="B113" s="86" t="s">
        <v>120</v>
      </c>
      <c r="C113" s="87" t="s">
        <v>30</v>
      </c>
      <c r="D113" s="43">
        <f>8*11</f>
        <v>88</v>
      </c>
      <c r="E113" s="35">
        <v>1.1499999999999999</v>
      </c>
      <c r="F113" s="43">
        <v>241.01</v>
      </c>
      <c r="G113" s="36"/>
      <c r="H113" s="44"/>
    </row>
    <row r="114" spans="2:8" s="93" customFormat="1" x14ac:dyDescent="0.2">
      <c r="B114" s="86" t="s">
        <v>121</v>
      </c>
      <c r="C114" s="87" t="s">
        <v>122</v>
      </c>
      <c r="D114" s="43">
        <v>1</v>
      </c>
      <c r="E114" s="35">
        <v>1.1499999999999999</v>
      </c>
      <c r="F114" s="43">
        <v>27510</v>
      </c>
      <c r="G114" s="36"/>
      <c r="H114" s="44"/>
    </row>
    <row r="115" spans="2:8" s="93" customFormat="1" x14ac:dyDescent="0.2">
      <c r="B115" s="86" t="s">
        <v>123</v>
      </c>
      <c r="C115" s="87" t="s">
        <v>30</v>
      </c>
      <c r="D115" s="43">
        <f>63*2.2</f>
        <v>138.60000000000002</v>
      </c>
      <c r="E115" s="35">
        <v>1.1499999999999999</v>
      </c>
      <c r="F115" s="43">
        <v>143.29999999999998</v>
      </c>
      <c r="G115" s="36"/>
      <c r="H115" s="44"/>
    </row>
    <row r="116" spans="2:8" s="93" customFormat="1" x14ac:dyDescent="0.25">
      <c r="B116" s="95"/>
      <c r="C116" s="96"/>
      <c r="D116" s="97"/>
      <c r="E116" s="35">
        <v>1.1499999999999999</v>
      </c>
      <c r="F116" s="97"/>
      <c r="G116" s="36"/>
      <c r="H116" s="97"/>
    </row>
    <row r="117" spans="2:8" s="93" customFormat="1" ht="13.5" thickBot="1" x14ac:dyDescent="0.3">
      <c r="B117" s="95"/>
      <c r="C117" s="96"/>
      <c r="D117" s="97"/>
      <c r="E117" s="35">
        <v>1.1499999999999999</v>
      </c>
      <c r="F117" s="97"/>
      <c r="G117" s="36"/>
      <c r="H117" s="97"/>
    </row>
    <row r="118" spans="2:8" s="93" customFormat="1" ht="13.5" thickBot="1" x14ac:dyDescent="0.3">
      <c r="B118" s="33" t="s">
        <v>124</v>
      </c>
      <c r="C118" s="96"/>
      <c r="D118" s="97">
        <v>0</v>
      </c>
      <c r="E118" s="35">
        <v>1.1499999999999999</v>
      </c>
      <c r="F118" s="97"/>
      <c r="G118" s="36"/>
      <c r="H118" s="97"/>
    </row>
    <row r="119" spans="2:8" s="93" customFormat="1" ht="14.25" thickTop="1" thickBot="1" x14ac:dyDescent="0.3">
      <c r="B119" s="98" t="s">
        <v>125</v>
      </c>
      <c r="C119" s="96"/>
      <c r="D119" s="97">
        <v>0</v>
      </c>
      <c r="E119" s="35">
        <v>1.1499999999999999</v>
      </c>
      <c r="F119" s="97"/>
      <c r="G119" s="36"/>
      <c r="H119" s="97"/>
    </row>
    <row r="120" spans="2:8" s="93" customFormat="1" ht="13.5" thickTop="1" x14ac:dyDescent="0.25">
      <c r="B120" s="95" t="s">
        <v>126</v>
      </c>
      <c r="C120" s="96" t="s">
        <v>30</v>
      </c>
      <c r="D120" s="97">
        <v>129.8304</v>
      </c>
      <c r="E120" s="35">
        <v>1.1499999999999999</v>
      </c>
      <c r="F120" s="97">
        <v>415.14919181779175</v>
      </c>
      <c r="G120" s="36"/>
      <c r="H120" s="97"/>
    </row>
    <row r="121" spans="2:8" s="93" customFormat="1" x14ac:dyDescent="0.25">
      <c r="B121" s="95" t="s">
        <v>127</v>
      </c>
      <c r="C121" s="96" t="s">
        <v>128</v>
      </c>
      <c r="D121" s="97">
        <v>2</v>
      </c>
      <c r="E121" s="35">
        <v>1.1499999999999999</v>
      </c>
      <c r="F121" s="97">
        <v>250</v>
      </c>
      <c r="G121" s="36"/>
      <c r="H121" s="97"/>
    </row>
    <row r="122" spans="2:8" s="93" customFormat="1" x14ac:dyDescent="0.25">
      <c r="B122" s="95" t="s">
        <v>129</v>
      </c>
      <c r="C122" s="96" t="s">
        <v>128</v>
      </c>
      <c r="D122" s="97">
        <v>4</v>
      </c>
      <c r="E122" s="35">
        <v>1.1499999999999999</v>
      </c>
      <c r="F122" s="97">
        <v>191.29491399120002</v>
      </c>
      <c r="G122" s="36"/>
      <c r="H122" s="97"/>
    </row>
    <row r="123" spans="2:8" s="93" customFormat="1" x14ac:dyDescent="0.25">
      <c r="B123" s="95"/>
      <c r="C123" s="96"/>
      <c r="D123" s="97"/>
      <c r="E123" s="35">
        <v>1.1499999999999999</v>
      </c>
      <c r="F123" s="97"/>
      <c r="G123" s="36"/>
      <c r="H123" s="97"/>
    </row>
    <row r="124" spans="2:8" s="93" customFormat="1" ht="13.5" thickBot="1" x14ac:dyDescent="0.3">
      <c r="B124" s="98" t="s">
        <v>130</v>
      </c>
      <c r="C124" s="96"/>
      <c r="D124" s="97">
        <v>0</v>
      </c>
      <c r="E124" s="35">
        <v>1.1499999999999999</v>
      </c>
      <c r="F124" s="97"/>
      <c r="G124" s="36"/>
      <c r="H124" s="97"/>
    </row>
    <row r="125" spans="2:8" s="93" customFormat="1" ht="13.5" thickTop="1" x14ac:dyDescent="0.25">
      <c r="B125" s="95" t="s">
        <v>131</v>
      </c>
      <c r="C125" s="96" t="s">
        <v>30</v>
      </c>
      <c r="D125" s="97">
        <f>194.852*0.3</f>
        <v>58.455599999999997</v>
      </c>
      <c r="E125" s="35">
        <v>1.1499999999999999</v>
      </c>
      <c r="F125" s="97">
        <v>972.37</v>
      </c>
      <c r="G125" s="36"/>
      <c r="H125" s="97"/>
    </row>
    <row r="126" spans="2:8" s="93" customFormat="1" x14ac:dyDescent="0.25">
      <c r="B126" s="95"/>
      <c r="C126" s="96"/>
      <c r="D126" s="97"/>
      <c r="E126" s="35">
        <v>1.1499999999999999</v>
      </c>
      <c r="F126" s="97"/>
      <c r="G126" s="36"/>
      <c r="H126" s="97"/>
    </row>
    <row r="127" spans="2:8" s="93" customFormat="1" ht="13.5" thickBot="1" x14ac:dyDescent="0.3">
      <c r="B127" s="98" t="s">
        <v>132</v>
      </c>
      <c r="C127" s="96"/>
      <c r="D127" s="97">
        <v>0</v>
      </c>
      <c r="E127" s="35">
        <v>1.1499999999999999</v>
      </c>
      <c r="F127" s="97"/>
      <c r="G127" s="36"/>
      <c r="H127" s="97"/>
    </row>
    <row r="128" spans="2:8" s="93" customFormat="1" ht="13.5" thickTop="1" x14ac:dyDescent="0.25">
      <c r="B128" s="95" t="s">
        <v>133</v>
      </c>
      <c r="C128" s="96" t="s">
        <v>128</v>
      </c>
      <c r="D128" s="97">
        <v>4</v>
      </c>
      <c r="E128" s="35">
        <v>1.1499999999999999</v>
      </c>
      <c r="F128" s="97">
        <v>1300</v>
      </c>
      <c r="G128" s="36"/>
      <c r="H128" s="97"/>
    </row>
    <row r="129" spans="2:8" s="93" customFormat="1" x14ac:dyDescent="0.25">
      <c r="B129" s="95" t="s">
        <v>134</v>
      </c>
      <c r="C129" s="96" t="s">
        <v>30</v>
      </c>
      <c r="D129" s="97">
        <v>32</v>
      </c>
      <c r="E129" s="35">
        <v>1.1499999999999999</v>
      </c>
      <c r="F129" s="97">
        <v>785</v>
      </c>
      <c r="G129" s="36"/>
      <c r="H129" s="97"/>
    </row>
    <row r="130" spans="2:8" s="93" customFormat="1" x14ac:dyDescent="0.25">
      <c r="B130" s="95"/>
      <c r="C130" s="96"/>
      <c r="D130" s="97"/>
      <c r="E130" s="35">
        <v>1.1499999999999999</v>
      </c>
      <c r="F130" s="97"/>
      <c r="G130" s="36"/>
      <c r="H130" s="97"/>
    </row>
    <row r="131" spans="2:8" s="93" customFormat="1" ht="13.5" thickBot="1" x14ac:dyDescent="0.3">
      <c r="B131" s="98" t="s">
        <v>135</v>
      </c>
      <c r="C131" s="96"/>
      <c r="D131" s="97">
        <v>0</v>
      </c>
      <c r="E131" s="35">
        <v>1.1499999999999999</v>
      </c>
      <c r="F131" s="97"/>
      <c r="G131" s="36"/>
      <c r="H131" s="97"/>
    </row>
    <row r="132" spans="2:8" s="93" customFormat="1" ht="13.5" thickTop="1" x14ac:dyDescent="0.25">
      <c r="B132" s="88" t="s">
        <v>33</v>
      </c>
      <c r="C132" s="89" t="s">
        <v>136</v>
      </c>
      <c r="D132" s="99">
        <v>466.43000000000006</v>
      </c>
      <c r="E132" s="35">
        <v>1.1499999999999999</v>
      </c>
      <c r="F132" s="91">
        <v>250</v>
      </c>
      <c r="G132" s="36"/>
      <c r="H132" s="100"/>
    </row>
    <row r="133" spans="2:8" s="93" customFormat="1" x14ac:dyDescent="0.25">
      <c r="B133" s="88"/>
      <c r="C133" s="89"/>
      <c r="D133" s="99"/>
      <c r="E133" s="35">
        <v>1.1499999999999999</v>
      </c>
      <c r="F133" s="91"/>
      <c r="G133" s="36"/>
      <c r="H133" s="100"/>
    </row>
    <row r="134" spans="2:8" s="93" customFormat="1" ht="13.5" thickBot="1" x14ac:dyDescent="0.3">
      <c r="B134" s="98" t="s">
        <v>137</v>
      </c>
      <c r="C134" s="96"/>
      <c r="D134" s="97">
        <v>0</v>
      </c>
      <c r="E134" s="35">
        <v>1.1499999999999999</v>
      </c>
      <c r="F134" s="97"/>
      <c r="G134" s="36"/>
      <c r="H134" s="97"/>
    </row>
    <row r="135" spans="2:8" s="93" customFormat="1" ht="13.5" thickTop="1" x14ac:dyDescent="0.25">
      <c r="B135" s="95" t="s">
        <v>138</v>
      </c>
      <c r="C135" s="96" t="s">
        <v>128</v>
      </c>
      <c r="D135" s="97">
        <v>2</v>
      </c>
      <c r="E135" s="35">
        <v>1.1499999999999999</v>
      </c>
      <c r="F135" s="97">
        <v>3874.78</v>
      </c>
      <c r="G135" s="36"/>
      <c r="H135" s="97"/>
    </row>
    <row r="136" spans="2:8" s="93" customFormat="1" x14ac:dyDescent="0.25">
      <c r="B136" s="95" t="s">
        <v>139</v>
      </c>
      <c r="C136" s="96" t="s">
        <v>128</v>
      </c>
      <c r="D136" s="97">
        <v>6</v>
      </c>
      <c r="E136" s="35">
        <v>1.1499999999999999</v>
      </c>
      <c r="F136" s="97">
        <v>1200</v>
      </c>
      <c r="G136" s="36"/>
      <c r="H136" s="97"/>
    </row>
    <row r="137" spans="2:8" s="93" customFormat="1" x14ac:dyDescent="0.25">
      <c r="B137" s="95" t="s">
        <v>140</v>
      </c>
      <c r="C137" s="96" t="s">
        <v>73</v>
      </c>
      <c r="D137" s="97">
        <v>1</v>
      </c>
      <c r="E137" s="35">
        <v>1.1499999999999999</v>
      </c>
      <c r="F137" s="97">
        <v>4048.2619026404441</v>
      </c>
      <c r="G137" s="36"/>
      <c r="H137" s="97"/>
    </row>
    <row r="138" spans="2:8" s="93" customFormat="1" x14ac:dyDescent="0.25">
      <c r="B138" s="95" t="s">
        <v>141</v>
      </c>
      <c r="C138" s="96" t="s">
        <v>73</v>
      </c>
      <c r="D138" s="97">
        <v>1</v>
      </c>
      <c r="E138" s="35">
        <v>1.1499999999999999</v>
      </c>
      <c r="F138" s="97">
        <v>5208.1770190249754</v>
      </c>
      <c r="G138" s="36"/>
      <c r="H138" s="97"/>
    </row>
    <row r="139" spans="2:8" s="93" customFormat="1" x14ac:dyDescent="0.25">
      <c r="B139" s="95" t="s">
        <v>142</v>
      </c>
      <c r="C139" s="96" t="s">
        <v>143</v>
      </c>
      <c r="D139" s="97">
        <v>1</v>
      </c>
      <c r="E139" s="35">
        <v>1.1499999999999999</v>
      </c>
      <c r="F139" s="97">
        <v>5024.1000000000004</v>
      </c>
      <c r="G139" s="36"/>
      <c r="H139" s="97"/>
    </row>
    <row r="140" spans="2:8" s="93" customFormat="1" x14ac:dyDescent="0.25">
      <c r="B140" s="95" t="s">
        <v>144</v>
      </c>
      <c r="C140" s="96" t="s">
        <v>143</v>
      </c>
      <c r="D140" s="97">
        <v>1</v>
      </c>
      <c r="E140" s="35">
        <v>1.1499999999999999</v>
      </c>
      <c r="F140" s="97">
        <v>7997.62</v>
      </c>
      <c r="G140" s="36"/>
      <c r="H140" s="97"/>
    </row>
    <row r="141" spans="2:8" s="93" customFormat="1" x14ac:dyDescent="0.25">
      <c r="B141" s="95"/>
      <c r="C141" s="96"/>
      <c r="D141" s="97"/>
      <c r="E141" s="35">
        <v>1.1499999999999999</v>
      </c>
      <c r="F141" s="97"/>
      <c r="G141" s="36"/>
      <c r="H141" s="97"/>
    </row>
    <row r="142" spans="2:8" s="93" customFormat="1" ht="13.5" thickBot="1" x14ac:dyDescent="0.3">
      <c r="B142" s="98" t="s">
        <v>145</v>
      </c>
      <c r="C142" s="96"/>
      <c r="D142" s="97">
        <v>0</v>
      </c>
      <c r="E142" s="35">
        <v>1.1499999999999999</v>
      </c>
      <c r="F142" s="97"/>
      <c r="G142" s="36"/>
      <c r="H142" s="97"/>
    </row>
    <row r="143" spans="2:8" s="93" customFormat="1" ht="13.5" thickTop="1" x14ac:dyDescent="0.25">
      <c r="B143" s="95" t="s">
        <v>146</v>
      </c>
      <c r="C143" s="96" t="s">
        <v>30</v>
      </c>
      <c r="D143" s="97">
        <v>64</v>
      </c>
      <c r="E143" s="35">
        <v>1.1499999999999999</v>
      </c>
      <c r="F143" s="97">
        <v>235</v>
      </c>
      <c r="G143" s="36"/>
      <c r="H143" s="97"/>
    </row>
    <row r="144" spans="2:8" s="93" customFormat="1" x14ac:dyDescent="0.25">
      <c r="B144" s="95"/>
      <c r="C144" s="96"/>
      <c r="D144" s="97"/>
      <c r="E144" s="35">
        <v>1.1499999999999999</v>
      </c>
      <c r="F144" s="97"/>
      <c r="G144" s="36"/>
      <c r="H144" s="97"/>
    </row>
    <row r="145" spans="1:8" s="93" customFormat="1" ht="13.5" thickBot="1" x14ac:dyDescent="0.3">
      <c r="B145" s="98" t="s">
        <v>147</v>
      </c>
      <c r="C145" s="96"/>
      <c r="D145" s="97">
        <v>0</v>
      </c>
      <c r="E145" s="35">
        <v>1.1499999999999999</v>
      </c>
      <c r="F145" s="97"/>
      <c r="G145" s="36"/>
      <c r="H145" s="97"/>
    </row>
    <row r="146" spans="1:8" s="93" customFormat="1" ht="13.5" thickTop="1" x14ac:dyDescent="0.25">
      <c r="B146" s="101" t="s">
        <v>148</v>
      </c>
      <c r="C146" s="102" t="s">
        <v>36</v>
      </c>
      <c r="D146" s="103">
        <v>8</v>
      </c>
      <c r="E146" s="35">
        <v>1.1499999999999999</v>
      </c>
      <c r="F146" s="103">
        <v>4756.99</v>
      </c>
      <c r="G146" s="36"/>
      <c r="H146" s="104"/>
    </row>
    <row r="147" spans="1:8" s="93" customFormat="1" x14ac:dyDescent="0.25">
      <c r="B147" s="101" t="s">
        <v>149</v>
      </c>
      <c r="C147" s="102" t="s">
        <v>36</v>
      </c>
      <c r="D147" s="103">
        <v>1</v>
      </c>
      <c r="E147" s="35">
        <v>1.1499999999999999</v>
      </c>
      <c r="F147" s="103">
        <v>2056.9900000000002</v>
      </c>
      <c r="G147" s="36"/>
      <c r="H147" s="104"/>
    </row>
    <row r="148" spans="1:8" s="93" customFormat="1" x14ac:dyDescent="0.25">
      <c r="B148" s="105" t="s">
        <v>39</v>
      </c>
      <c r="C148" s="102" t="s">
        <v>17</v>
      </c>
      <c r="D148" s="103">
        <v>2</v>
      </c>
      <c r="E148" s="35">
        <v>1.1499999999999999</v>
      </c>
      <c r="F148" s="103">
        <v>8740</v>
      </c>
      <c r="G148" s="36"/>
      <c r="H148" s="104"/>
    </row>
    <row r="149" spans="1:8" s="93" customFormat="1" x14ac:dyDescent="0.25">
      <c r="B149" s="105" t="s">
        <v>40</v>
      </c>
      <c r="C149" s="102" t="s">
        <v>17</v>
      </c>
      <c r="D149" s="103">
        <v>2</v>
      </c>
      <c r="E149" s="35">
        <v>1.1499999999999999</v>
      </c>
      <c r="F149" s="103">
        <v>7490</v>
      </c>
      <c r="G149" s="36"/>
      <c r="H149" s="104"/>
    </row>
    <row r="150" spans="1:8" s="93" customFormat="1" x14ac:dyDescent="0.25">
      <c r="B150" s="95" t="s">
        <v>41</v>
      </c>
      <c r="C150" s="106" t="s">
        <v>17</v>
      </c>
      <c r="D150" s="107">
        <v>4</v>
      </c>
      <c r="E150" s="35">
        <v>1.1499999999999999</v>
      </c>
      <c r="F150" s="107">
        <v>4171.3</v>
      </c>
      <c r="G150" s="36"/>
      <c r="H150" s="104"/>
    </row>
    <row r="151" spans="1:8" s="93" customFormat="1" x14ac:dyDescent="0.25">
      <c r="B151" s="105" t="s">
        <v>42</v>
      </c>
      <c r="C151" s="102" t="s">
        <v>17</v>
      </c>
      <c r="D151" s="107">
        <v>4</v>
      </c>
      <c r="E151" s="35">
        <v>1.1499999999999999</v>
      </c>
      <c r="F151" s="107">
        <v>1100</v>
      </c>
      <c r="G151" s="36"/>
      <c r="H151" s="104"/>
    </row>
    <row r="152" spans="1:8" s="93" customFormat="1" x14ac:dyDescent="0.25">
      <c r="B152" s="105" t="s">
        <v>43</v>
      </c>
      <c r="C152" s="102" t="s">
        <v>17</v>
      </c>
      <c r="D152" s="103">
        <v>4</v>
      </c>
      <c r="E152" s="35">
        <v>1.1499999999999999</v>
      </c>
      <c r="F152" s="103">
        <v>650</v>
      </c>
      <c r="G152" s="36"/>
      <c r="H152" s="104"/>
    </row>
    <row r="153" spans="1:8" customFormat="1" ht="15" x14ac:dyDescent="0.25">
      <c r="B153" s="105" t="s">
        <v>44</v>
      </c>
      <c r="C153" s="102" t="s">
        <v>17</v>
      </c>
      <c r="D153" s="103">
        <v>4</v>
      </c>
      <c r="E153" s="35">
        <v>1.1499999999999999</v>
      </c>
      <c r="F153" s="103">
        <v>540</v>
      </c>
      <c r="G153" s="36"/>
      <c r="H153" s="104"/>
    </row>
    <row r="154" spans="1:8" customFormat="1" ht="15" x14ac:dyDescent="0.25">
      <c r="B154" s="105"/>
      <c r="C154" s="102"/>
      <c r="D154" s="103"/>
      <c r="E154" s="35">
        <v>1.1499999999999999</v>
      </c>
      <c r="F154" s="103"/>
      <c r="G154" s="36"/>
      <c r="H154" s="104"/>
    </row>
    <row r="155" spans="1:8" customFormat="1" ht="15.75" thickBot="1" x14ac:dyDescent="0.3">
      <c r="B155" s="98" t="s">
        <v>150</v>
      </c>
      <c r="C155" s="96"/>
      <c r="D155" s="97">
        <v>0</v>
      </c>
      <c r="E155" s="35">
        <v>1.1499999999999999</v>
      </c>
      <c r="F155" s="97"/>
      <c r="G155" s="36"/>
      <c r="H155" s="97"/>
    </row>
    <row r="156" spans="1:8" ht="13.5" thickTop="1" x14ac:dyDescent="0.25">
      <c r="A156" s="27"/>
      <c r="B156" s="95" t="s">
        <v>151</v>
      </c>
      <c r="C156" s="96" t="s">
        <v>30</v>
      </c>
      <c r="D156" s="97">
        <v>584.79999999999995</v>
      </c>
      <c r="E156" s="35">
        <v>1.1499999999999999</v>
      </c>
      <c r="F156" s="97">
        <v>255</v>
      </c>
      <c r="G156" s="36"/>
      <c r="H156" s="97"/>
    </row>
    <row r="157" spans="1:8" ht="15.75" customHeight="1" x14ac:dyDescent="0.25">
      <c r="A157" s="27"/>
      <c r="B157" s="95"/>
      <c r="C157" s="96"/>
      <c r="D157" s="97"/>
      <c r="E157" s="35">
        <v>1.1499999999999999</v>
      </c>
      <c r="F157" s="97"/>
      <c r="G157" s="36"/>
      <c r="H157" s="97"/>
    </row>
    <row r="158" spans="1:8" ht="13.5" thickBot="1" x14ac:dyDescent="0.3">
      <c r="B158" s="98" t="s">
        <v>152</v>
      </c>
      <c r="C158" s="96"/>
      <c r="D158" s="97">
        <v>0</v>
      </c>
      <c r="E158" s="35">
        <v>1.1499999999999999</v>
      </c>
      <c r="F158" s="97"/>
      <c r="G158" s="36"/>
      <c r="H158" s="97"/>
    </row>
    <row r="159" spans="1:8" ht="13.5" thickTop="1" x14ac:dyDescent="0.25">
      <c r="B159" s="95" t="s">
        <v>153</v>
      </c>
      <c r="C159" s="96" t="s">
        <v>128</v>
      </c>
      <c r="D159" s="97">
        <v>325</v>
      </c>
      <c r="E159" s="35">
        <v>1.1499999999999999</v>
      </c>
      <c r="F159" s="97">
        <v>70.8</v>
      </c>
      <c r="G159" s="36"/>
      <c r="H159" s="97"/>
    </row>
    <row r="160" spans="1:8" ht="15.75" customHeight="1" x14ac:dyDescent="0.25">
      <c r="A160" s="27"/>
      <c r="B160" s="95" t="s">
        <v>154</v>
      </c>
      <c r="C160" s="96" t="s">
        <v>30</v>
      </c>
      <c r="D160" s="97">
        <v>260</v>
      </c>
      <c r="E160" s="35">
        <v>1.1499999999999999</v>
      </c>
      <c r="F160" s="97">
        <v>280</v>
      </c>
      <c r="G160" s="36"/>
      <c r="H160" s="97"/>
    </row>
    <row r="161" spans="1:8" x14ac:dyDescent="0.25">
      <c r="B161" s="95"/>
      <c r="C161" s="96"/>
      <c r="D161" s="97"/>
      <c r="E161" s="35">
        <v>1.1499999999999999</v>
      </c>
      <c r="F161" s="97"/>
      <c r="G161" s="36"/>
      <c r="H161" s="97"/>
    </row>
    <row r="162" spans="1:8" s="10" customFormat="1" ht="13.5" thickBot="1" x14ac:dyDescent="0.3">
      <c r="A162" s="32"/>
      <c r="B162" s="98" t="s">
        <v>155</v>
      </c>
      <c r="C162" s="96"/>
      <c r="D162" s="97">
        <v>0</v>
      </c>
      <c r="E162" s="35">
        <v>1.1499999999999999</v>
      </c>
      <c r="F162" s="97"/>
      <c r="G162" s="36"/>
      <c r="H162" s="97"/>
    </row>
    <row r="163" spans="1:8" ht="13.5" thickTop="1" x14ac:dyDescent="0.25">
      <c r="A163" s="27"/>
      <c r="B163" s="95" t="s">
        <v>156</v>
      </c>
      <c r="C163" s="96" t="s">
        <v>30</v>
      </c>
      <c r="D163" s="97">
        <v>232.50260000000003</v>
      </c>
      <c r="E163" s="35">
        <v>1.1499999999999999</v>
      </c>
      <c r="F163" s="97">
        <v>135</v>
      </c>
      <c r="G163" s="36"/>
      <c r="H163" s="97"/>
    </row>
    <row r="164" spans="1:8" x14ac:dyDescent="0.25">
      <c r="A164" s="27"/>
      <c r="B164" s="95" t="s">
        <v>157</v>
      </c>
      <c r="C164" s="96" t="s">
        <v>30</v>
      </c>
      <c r="D164" s="97">
        <v>55.28</v>
      </c>
      <c r="E164" s="35">
        <v>1.1499999999999999</v>
      </c>
      <c r="F164" s="97">
        <v>135</v>
      </c>
      <c r="G164" s="36"/>
      <c r="H164" s="97"/>
    </row>
    <row r="165" spans="1:8" x14ac:dyDescent="0.25">
      <c r="A165" s="27"/>
      <c r="B165" s="95" t="s">
        <v>158</v>
      </c>
      <c r="C165" s="96" t="s">
        <v>30</v>
      </c>
      <c r="D165" s="97">
        <v>163.4</v>
      </c>
      <c r="E165" s="35">
        <v>1.1499999999999999</v>
      </c>
      <c r="F165" s="97">
        <v>155</v>
      </c>
      <c r="G165" s="36"/>
      <c r="H165" s="97"/>
    </row>
    <row r="166" spans="1:8" x14ac:dyDescent="0.25">
      <c r="A166" s="27"/>
      <c r="B166" s="95"/>
      <c r="C166" s="96"/>
      <c r="D166" s="97"/>
      <c r="E166" s="35">
        <v>1.1499999999999999</v>
      </c>
      <c r="F166" s="97"/>
      <c r="G166" s="36"/>
      <c r="H166" s="97"/>
    </row>
    <row r="167" spans="1:8" ht="13.5" thickBot="1" x14ac:dyDescent="0.3">
      <c r="A167" s="27"/>
      <c r="B167" s="98" t="s">
        <v>159</v>
      </c>
      <c r="C167" s="96"/>
      <c r="D167" s="97">
        <v>0</v>
      </c>
      <c r="E167" s="35">
        <v>1.1499999999999999</v>
      </c>
      <c r="F167" s="97"/>
      <c r="G167" s="36"/>
      <c r="H167" s="97"/>
    </row>
    <row r="168" spans="1:8" ht="13.5" thickTop="1" x14ac:dyDescent="0.25">
      <c r="A168" s="27"/>
      <c r="B168" s="95" t="s">
        <v>160</v>
      </c>
      <c r="C168" s="96" t="s">
        <v>73</v>
      </c>
      <c r="D168" s="97">
        <v>8</v>
      </c>
      <c r="E168" s="35">
        <v>1.1499999999999999</v>
      </c>
      <c r="F168" s="97">
        <v>1800</v>
      </c>
      <c r="G168" s="36"/>
      <c r="H168" s="97"/>
    </row>
    <row r="169" spans="1:8" x14ac:dyDescent="0.25">
      <c r="B169" s="95" t="s">
        <v>161</v>
      </c>
      <c r="C169" s="96" t="s">
        <v>122</v>
      </c>
      <c r="D169" s="97">
        <v>1</v>
      </c>
      <c r="E169" s="35">
        <v>1.1499999999999999</v>
      </c>
      <c r="F169" s="97">
        <v>12000</v>
      </c>
      <c r="G169" s="36"/>
      <c r="H169" s="97"/>
    </row>
    <row r="170" spans="1:8" x14ac:dyDescent="0.25">
      <c r="B170" s="95"/>
      <c r="C170" s="96"/>
      <c r="D170" s="97"/>
      <c r="E170" s="35">
        <v>1.1499999999999999</v>
      </c>
      <c r="F170" s="97"/>
      <c r="G170" s="36"/>
      <c r="H170" s="97"/>
    </row>
    <row r="171" spans="1:8" ht="13.5" thickBot="1" x14ac:dyDescent="0.3">
      <c r="B171" s="98" t="s">
        <v>162</v>
      </c>
      <c r="C171" s="96"/>
      <c r="D171" s="97">
        <v>0</v>
      </c>
      <c r="E171" s="35">
        <v>1.1499999999999999</v>
      </c>
      <c r="F171" s="97"/>
      <c r="G171" s="36"/>
      <c r="H171" s="97"/>
    </row>
    <row r="172" spans="1:8" ht="13.5" thickTop="1" x14ac:dyDescent="0.25">
      <c r="B172" s="95" t="s">
        <v>163</v>
      </c>
      <c r="C172" s="96" t="s">
        <v>36</v>
      </c>
      <c r="D172" s="97">
        <v>44</v>
      </c>
      <c r="E172" s="35">
        <v>1.1499999999999999</v>
      </c>
      <c r="F172" s="97">
        <v>2368</v>
      </c>
      <c r="G172" s="36"/>
      <c r="H172" s="97"/>
    </row>
    <row r="173" spans="1:8" x14ac:dyDescent="0.25">
      <c r="B173" s="109" t="s">
        <v>99</v>
      </c>
      <c r="C173" s="54" t="s">
        <v>36</v>
      </c>
      <c r="D173" s="103">
        <v>14</v>
      </c>
      <c r="E173" s="35">
        <v>1.1499999999999999</v>
      </c>
      <c r="F173" s="103">
        <v>606.52800000000002</v>
      </c>
      <c r="G173" s="36"/>
      <c r="H173" s="104"/>
    </row>
    <row r="174" spans="1:8" x14ac:dyDescent="0.25">
      <c r="B174" s="109" t="s">
        <v>100</v>
      </c>
      <c r="C174" s="54" t="s">
        <v>36</v>
      </c>
      <c r="D174" s="103">
        <v>21</v>
      </c>
      <c r="E174" s="35">
        <v>1.1499999999999999</v>
      </c>
      <c r="F174" s="103">
        <v>679.96799999999996</v>
      </c>
      <c r="G174" s="36"/>
      <c r="H174" s="104"/>
    </row>
    <row r="175" spans="1:8" x14ac:dyDescent="0.25">
      <c r="B175" s="109" t="s">
        <v>101</v>
      </c>
      <c r="C175" s="54" t="s">
        <v>36</v>
      </c>
      <c r="D175" s="103">
        <v>15</v>
      </c>
      <c r="E175" s="35">
        <v>1.1499999999999999</v>
      </c>
      <c r="F175" s="103">
        <v>234</v>
      </c>
      <c r="G175" s="36"/>
      <c r="H175" s="104"/>
    </row>
    <row r="176" spans="1:8" x14ac:dyDescent="0.25">
      <c r="B176" s="95" t="s">
        <v>164</v>
      </c>
      <c r="C176" s="96" t="s">
        <v>36</v>
      </c>
      <c r="D176" s="97">
        <v>25</v>
      </c>
      <c r="E176" s="35">
        <v>1.1499999999999999</v>
      </c>
      <c r="F176" s="97">
        <v>110</v>
      </c>
      <c r="G176" s="36"/>
      <c r="H176" s="97"/>
    </row>
    <row r="177" spans="2:8" x14ac:dyDescent="0.25">
      <c r="B177" s="95" t="s">
        <v>165</v>
      </c>
      <c r="C177" s="96" t="s">
        <v>36</v>
      </c>
      <c r="D177" s="97">
        <v>74</v>
      </c>
      <c r="E177" s="35">
        <v>1.1499999999999999</v>
      </c>
      <c r="F177" s="97">
        <v>85</v>
      </c>
      <c r="G177" s="36"/>
      <c r="H177" s="97"/>
    </row>
    <row r="178" spans="2:8" x14ac:dyDescent="0.25">
      <c r="B178" s="95" t="s">
        <v>166</v>
      </c>
      <c r="C178" s="96" t="s">
        <v>36</v>
      </c>
      <c r="D178" s="97">
        <v>4</v>
      </c>
      <c r="E178" s="35">
        <v>1.1499999999999999</v>
      </c>
      <c r="F178" s="97">
        <v>12500</v>
      </c>
      <c r="G178" s="36"/>
      <c r="H178" s="97"/>
    </row>
    <row r="179" spans="2:8" x14ac:dyDescent="0.25">
      <c r="B179" s="95" t="s">
        <v>167</v>
      </c>
      <c r="C179" s="96" t="s">
        <v>36</v>
      </c>
      <c r="D179" s="97">
        <v>4</v>
      </c>
      <c r="E179" s="35">
        <v>1.1499999999999999</v>
      </c>
      <c r="F179" s="97">
        <v>2035</v>
      </c>
      <c r="G179" s="36"/>
      <c r="H179" s="97"/>
    </row>
    <row r="180" spans="2:8" x14ac:dyDescent="0.25">
      <c r="B180" s="95" t="s">
        <v>168</v>
      </c>
      <c r="C180" s="96" t="s">
        <v>103</v>
      </c>
      <c r="D180" s="97">
        <v>1</v>
      </c>
      <c r="E180" s="35">
        <v>1.1499999999999999</v>
      </c>
      <c r="F180" s="97">
        <v>5000</v>
      </c>
      <c r="G180" s="36"/>
      <c r="H180" s="97"/>
    </row>
    <row r="181" spans="2:8" x14ac:dyDescent="0.25">
      <c r="B181" s="95" t="s">
        <v>169</v>
      </c>
      <c r="C181" s="96" t="s">
        <v>103</v>
      </c>
      <c r="D181" s="97">
        <v>1</v>
      </c>
      <c r="E181" s="35">
        <v>1.1499999999999999</v>
      </c>
      <c r="F181" s="97">
        <f>850*16</f>
        <v>13600</v>
      </c>
      <c r="G181" s="36"/>
      <c r="H181" s="97"/>
    </row>
    <row r="182" spans="2:8" x14ac:dyDescent="0.25">
      <c r="B182" s="95"/>
      <c r="C182" s="96"/>
      <c r="D182" s="97"/>
      <c r="E182" s="35">
        <v>1.1499999999999999</v>
      </c>
      <c r="F182" s="97"/>
      <c r="G182" s="36"/>
      <c r="H182" s="97"/>
    </row>
    <row r="183" spans="2:8" ht="51" x14ac:dyDescent="0.25">
      <c r="B183" s="110" t="s">
        <v>170</v>
      </c>
      <c r="C183" s="111"/>
      <c r="D183" s="111"/>
      <c r="E183" s="35">
        <v>1.1499999999999999</v>
      </c>
      <c r="F183" s="111"/>
      <c r="G183" s="36"/>
      <c r="H183" s="111"/>
    </row>
    <row r="184" spans="2:8" x14ac:dyDescent="0.25">
      <c r="B184" s="112" t="s">
        <v>171</v>
      </c>
      <c r="C184" s="113" t="s">
        <v>172</v>
      </c>
      <c r="D184" s="103">
        <v>1</v>
      </c>
      <c r="E184" s="35">
        <v>1.1499999999999999</v>
      </c>
      <c r="F184" s="103">
        <v>15000</v>
      </c>
      <c r="G184" s="36"/>
      <c r="H184" s="97"/>
    </row>
    <row r="185" spans="2:8" x14ac:dyDescent="0.25">
      <c r="B185" s="112" t="s">
        <v>173</v>
      </c>
      <c r="C185" s="113" t="s">
        <v>172</v>
      </c>
      <c r="D185" s="103">
        <v>8</v>
      </c>
      <c r="E185" s="35">
        <v>1.1499999999999999</v>
      </c>
      <c r="F185" s="103">
        <v>6500</v>
      </c>
      <c r="G185" s="36"/>
      <c r="H185" s="103"/>
    </row>
    <row r="186" spans="2:8" x14ac:dyDescent="0.25">
      <c r="B186" s="112" t="s">
        <v>174</v>
      </c>
      <c r="C186" s="113" t="s">
        <v>172</v>
      </c>
      <c r="D186" s="103">
        <v>8</v>
      </c>
      <c r="E186" s="35">
        <v>1.1499999999999999</v>
      </c>
      <c r="F186" s="103">
        <v>2100</v>
      </c>
      <c r="G186" s="36"/>
      <c r="H186" s="103"/>
    </row>
    <row r="187" spans="2:8" x14ac:dyDescent="0.25">
      <c r="B187" s="112" t="s">
        <v>175</v>
      </c>
      <c r="C187" s="113" t="s">
        <v>176</v>
      </c>
      <c r="D187" s="103">
        <v>8</v>
      </c>
      <c r="E187" s="35">
        <v>1.1499999999999999</v>
      </c>
      <c r="F187" s="103">
        <v>4500</v>
      </c>
      <c r="G187" s="36"/>
      <c r="H187" s="103"/>
    </row>
    <row r="188" spans="2:8" x14ac:dyDescent="0.25">
      <c r="B188" s="112" t="s">
        <v>177</v>
      </c>
      <c r="C188" s="113" t="s">
        <v>172</v>
      </c>
      <c r="D188" s="103">
        <v>8</v>
      </c>
      <c r="E188" s="35">
        <v>1.1499999999999999</v>
      </c>
      <c r="F188" s="103">
        <v>621.92999999999995</v>
      </c>
      <c r="G188" s="36"/>
      <c r="H188" s="103"/>
    </row>
    <row r="189" spans="2:8" x14ac:dyDescent="0.25">
      <c r="B189" s="112" t="s">
        <v>178</v>
      </c>
      <c r="C189" s="113" t="s">
        <v>172</v>
      </c>
      <c r="D189" s="103">
        <v>1</v>
      </c>
      <c r="E189" s="35">
        <v>1.1499999999999999</v>
      </c>
      <c r="F189" s="103">
        <v>2000</v>
      </c>
      <c r="G189" s="36"/>
      <c r="H189" s="103"/>
    </row>
    <row r="190" spans="2:8" x14ac:dyDescent="0.25">
      <c r="B190" s="112" t="s">
        <v>179</v>
      </c>
      <c r="C190" s="114" t="s">
        <v>180</v>
      </c>
      <c r="D190" s="103">
        <v>1</v>
      </c>
      <c r="E190" s="35">
        <v>1.1499999999999999</v>
      </c>
      <c r="F190" s="103">
        <v>0.1</v>
      </c>
      <c r="G190" s="36"/>
      <c r="H190" s="103"/>
    </row>
    <row r="191" spans="2:8" ht="13.5" thickBot="1" x14ac:dyDescent="0.3">
      <c r="B191" s="95"/>
      <c r="C191" s="96"/>
      <c r="D191" s="97">
        <v>0</v>
      </c>
      <c r="E191" s="35">
        <v>1.1499999999999999</v>
      </c>
      <c r="F191" s="97"/>
      <c r="G191" s="36"/>
      <c r="H191" s="97"/>
    </row>
    <row r="192" spans="2:8" ht="13.5" thickBot="1" x14ac:dyDescent="0.3">
      <c r="B192" s="41" t="s">
        <v>181</v>
      </c>
      <c r="C192" s="115"/>
      <c r="D192" s="104"/>
      <c r="E192" s="35">
        <v>1.1499999999999999</v>
      </c>
      <c r="F192" s="104"/>
      <c r="G192" s="36"/>
      <c r="H192" s="104"/>
    </row>
    <row r="193" spans="2:8" ht="13.5" thickTop="1" x14ac:dyDescent="0.25">
      <c r="B193" s="109" t="s">
        <v>182</v>
      </c>
      <c r="C193" s="54" t="s">
        <v>81</v>
      </c>
      <c r="D193" s="104">
        <v>8.9</v>
      </c>
      <c r="E193" s="35">
        <v>1.1499999999999999</v>
      </c>
      <c r="F193" s="104">
        <v>2932.98</v>
      </c>
      <c r="G193" s="36"/>
      <c r="H193" s="104"/>
    </row>
    <row r="194" spans="2:8" x14ac:dyDescent="0.25">
      <c r="B194" s="109" t="s">
        <v>183</v>
      </c>
      <c r="C194" s="54" t="s">
        <v>81</v>
      </c>
      <c r="D194" s="104">
        <v>2.95</v>
      </c>
      <c r="E194" s="35">
        <v>1.1499999999999999</v>
      </c>
      <c r="F194" s="104">
        <v>3594.55</v>
      </c>
      <c r="G194" s="36"/>
      <c r="H194" s="104"/>
    </row>
    <row r="195" spans="2:8" x14ac:dyDescent="0.2">
      <c r="B195" s="116" t="s">
        <v>184</v>
      </c>
      <c r="C195" s="117" t="s">
        <v>55</v>
      </c>
      <c r="D195" s="104">
        <v>3.5600000000000005</v>
      </c>
      <c r="E195" s="35">
        <v>1.1499999999999999</v>
      </c>
      <c r="F195" s="104">
        <v>94.33</v>
      </c>
      <c r="G195" s="36"/>
      <c r="H195" s="104"/>
    </row>
    <row r="196" spans="2:8" x14ac:dyDescent="0.25">
      <c r="B196" s="118" t="s">
        <v>185</v>
      </c>
      <c r="C196" s="89" t="s">
        <v>55</v>
      </c>
      <c r="D196" s="100">
        <v>3.5600000000000005</v>
      </c>
      <c r="E196" s="35">
        <v>1.1499999999999999</v>
      </c>
      <c r="F196" s="100">
        <v>135</v>
      </c>
      <c r="G196" s="36"/>
      <c r="H196" s="100"/>
    </row>
    <row r="197" spans="2:8" x14ac:dyDescent="0.2">
      <c r="B197" s="116" t="s">
        <v>186</v>
      </c>
      <c r="C197" s="117" t="s">
        <v>55</v>
      </c>
      <c r="D197" s="104">
        <v>80</v>
      </c>
      <c r="E197" s="35">
        <v>1.1499999999999999</v>
      </c>
      <c r="F197" s="104">
        <v>1200</v>
      </c>
      <c r="G197" s="36"/>
      <c r="H197" s="104"/>
    </row>
    <row r="198" spans="2:8" ht="13.5" thickBot="1" x14ac:dyDescent="0.25">
      <c r="B198" s="116"/>
      <c r="C198" s="117"/>
      <c r="D198" s="104"/>
      <c r="E198" s="35">
        <v>1.1499999999999999</v>
      </c>
      <c r="F198" s="104"/>
      <c r="G198" s="36"/>
      <c r="H198" s="104"/>
    </row>
    <row r="199" spans="2:8" ht="13.5" thickBot="1" x14ac:dyDescent="0.25">
      <c r="B199" s="41" t="s">
        <v>187</v>
      </c>
      <c r="C199" s="117"/>
      <c r="D199" s="104"/>
      <c r="E199" s="35">
        <v>1.1499999999999999</v>
      </c>
      <c r="F199" s="104"/>
      <c r="G199" s="36"/>
      <c r="H199" s="104"/>
    </row>
    <row r="200" spans="2:8" ht="13.5" thickTop="1" x14ac:dyDescent="0.2">
      <c r="B200" s="116" t="s">
        <v>188</v>
      </c>
      <c r="C200" s="117" t="s">
        <v>55</v>
      </c>
      <c r="D200" s="104">
        <v>150</v>
      </c>
      <c r="E200" s="35">
        <v>1.1499999999999999</v>
      </c>
      <c r="F200" s="104">
        <v>330</v>
      </c>
      <c r="G200" s="36"/>
      <c r="H200" s="104"/>
    </row>
    <row r="201" spans="2:8" x14ac:dyDescent="0.25">
      <c r="B201" s="118" t="s">
        <v>189</v>
      </c>
      <c r="C201" s="89" t="s">
        <v>55</v>
      </c>
      <c r="D201" s="100">
        <v>100</v>
      </c>
      <c r="E201" s="35">
        <v>1.1499999999999999</v>
      </c>
      <c r="F201" s="100">
        <v>1450</v>
      </c>
      <c r="G201" s="36"/>
      <c r="H201" s="100"/>
    </row>
    <row r="202" spans="2:8" x14ac:dyDescent="0.2">
      <c r="B202" s="116" t="s">
        <v>190</v>
      </c>
      <c r="C202" s="117" t="s">
        <v>176</v>
      </c>
      <c r="D202" s="104">
        <v>1</v>
      </c>
      <c r="E202" s="35">
        <v>1.1499999999999999</v>
      </c>
      <c r="F202" s="104">
        <v>10000</v>
      </c>
      <c r="G202" s="36"/>
      <c r="H202" s="104"/>
    </row>
    <row r="203" spans="2:8" x14ac:dyDescent="0.25">
      <c r="B203" s="118" t="s">
        <v>191</v>
      </c>
      <c r="C203" s="89" t="s">
        <v>176</v>
      </c>
      <c r="D203" s="100">
        <v>1</v>
      </c>
      <c r="E203" s="35">
        <v>1.1499999999999999</v>
      </c>
      <c r="F203" s="100">
        <v>8500</v>
      </c>
      <c r="G203" s="36"/>
      <c r="H203" s="100"/>
    </row>
    <row r="204" spans="2:8" x14ac:dyDescent="0.2">
      <c r="B204" s="116" t="s">
        <v>192</v>
      </c>
      <c r="C204" s="117" t="s">
        <v>128</v>
      </c>
      <c r="D204" s="104">
        <v>20</v>
      </c>
      <c r="E204" s="35">
        <v>1.1499999999999999</v>
      </c>
      <c r="F204" s="104">
        <v>5500</v>
      </c>
      <c r="G204" s="36"/>
      <c r="H204" s="104"/>
    </row>
    <row r="205" spans="2:8" x14ac:dyDescent="0.2">
      <c r="B205" s="116" t="s">
        <v>193</v>
      </c>
      <c r="C205" s="117" t="s">
        <v>176</v>
      </c>
      <c r="D205" s="104">
        <v>1</v>
      </c>
      <c r="E205" s="35">
        <v>1.1499999999999999</v>
      </c>
      <c r="F205" s="104">
        <v>15000</v>
      </c>
      <c r="G205" s="36"/>
      <c r="H205" s="104"/>
    </row>
    <row r="206" spans="2:8" x14ac:dyDescent="0.25">
      <c r="B206" s="118" t="s">
        <v>194</v>
      </c>
      <c r="C206" s="89" t="s">
        <v>30</v>
      </c>
      <c r="D206" s="100">
        <v>571.19999999999993</v>
      </c>
      <c r="E206" s="35">
        <v>1.1499999999999999</v>
      </c>
      <c r="F206" s="100">
        <v>175</v>
      </c>
      <c r="G206" s="36"/>
      <c r="H206" s="100"/>
    </row>
    <row r="207" spans="2:8" x14ac:dyDescent="0.25">
      <c r="B207" s="1"/>
      <c r="C207" s="1"/>
      <c r="D207" s="1"/>
      <c r="E207" s="1"/>
      <c r="F207" s="1"/>
      <c r="G207" s="1"/>
      <c r="H207" s="1"/>
    </row>
    <row r="208" spans="2:8" x14ac:dyDescent="0.25">
      <c r="B208" s="119"/>
      <c r="C208" s="38"/>
      <c r="D208" s="39"/>
      <c r="E208" s="39"/>
      <c r="F208" s="39"/>
      <c r="G208" s="39"/>
      <c r="H208" s="120"/>
    </row>
    <row r="209" spans="2:8" ht="13.5" thickBot="1" x14ac:dyDescent="0.3">
      <c r="B209" s="119"/>
      <c r="C209" s="38"/>
      <c r="D209" s="39"/>
      <c r="E209" s="39"/>
      <c r="F209" s="39"/>
      <c r="G209" s="39"/>
      <c r="H209" s="120"/>
    </row>
    <row r="210" spans="2:8" ht="13.5" thickBot="1" x14ac:dyDescent="0.3">
      <c r="B210" s="37"/>
      <c r="C210" s="134" t="s">
        <v>195</v>
      </c>
      <c r="D210" s="135"/>
      <c r="E210" s="135"/>
      <c r="F210" s="135"/>
      <c r="G210" s="135"/>
      <c r="H210" s="121">
        <f>SUM(H13:H209)</f>
        <v>0</v>
      </c>
    </row>
    <row r="211" spans="2:8" x14ac:dyDescent="0.25">
      <c r="B211" s="37"/>
      <c r="C211" s="34"/>
      <c r="D211" s="35"/>
      <c r="E211" s="35"/>
      <c r="F211" s="35"/>
      <c r="G211" s="36"/>
      <c r="H211" s="36"/>
    </row>
    <row r="212" spans="2:8" ht="13.5" thickBot="1" x14ac:dyDescent="0.3">
      <c r="B212" s="37"/>
      <c r="C212" s="34"/>
      <c r="D212" s="35"/>
      <c r="E212" s="35"/>
      <c r="F212" s="35"/>
      <c r="G212" s="36"/>
      <c r="H212" s="36"/>
    </row>
    <row r="213" spans="2:8" ht="13.5" thickBot="1" x14ac:dyDescent="0.3">
      <c r="B213" s="122" t="s">
        <v>196</v>
      </c>
      <c r="C213" s="34"/>
      <c r="D213" s="35"/>
      <c r="E213" s="35"/>
      <c r="F213" s="35"/>
      <c r="G213" s="36"/>
      <c r="H213" s="36"/>
    </row>
    <row r="214" spans="2:8" ht="13.5" thickTop="1" x14ac:dyDescent="0.25">
      <c r="B214" s="37" t="s">
        <v>197</v>
      </c>
      <c r="C214" s="34"/>
      <c r="D214" s="123">
        <v>0.1</v>
      </c>
      <c r="E214" s="123"/>
      <c r="F214" s="123"/>
      <c r="G214" s="36"/>
      <c r="H214" s="36">
        <f>ROUND(H210*D214,2)</f>
        <v>0</v>
      </c>
    </row>
    <row r="215" spans="2:8" x14ac:dyDescent="0.25">
      <c r="B215" s="37" t="s">
        <v>198</v>
      </c>
      <c r="C215" s="34"/>
      <c r="D215" s="123">
        <v>0.04</v>
      </c>
      <c r="E215" s="123"/>
      <c r="F215" s="123"/>
      <c r="G215" s="36"/>
      <c r="H215" s="36">
        <f>ROUND(H210*D215,2)</f>
        <v>0</v>
      </c>
    </row>
    <row r="216" spans="2:8" x14ac:dyDescent="0.25">
      <c r="B216" s="37" t="s">
        <v>199</v>
      </c>
      <c r="C216" s="34"/>
      <c r="D216" s="123">
        <v>0.04</v>
      </c>
      <c r="E216" s="123"/>
      <c r="F216" s="123"/>
      <c r="G216" s="36"/>
      <c r="H216" s="36">
        <f>ROUND(D216*H210,2)</f>
        <v>0</v>
      </c>
    </row>
    <row r="217" spans="2:8" x14ac:dyDescent="0.25">
      <c r="B217" s="37" t="s">
        <v>200</v>
      </c>
      <c r="C217" s="34"/>
      <c r="D217" s="123">
        <v>0.01</v>
      </c>
      <c r="E217" s="123"/>
      <c r="F217" s="123"/>
      <c r="G217" s="36"/>
      <c r="H217" s="36">
        <f>ROUND(H210*D217,2)</f>
        <v>0</v>
      </c>
    </row>
    <row r="218" spans="2:8" x14ac:dyDescent="0.25">
      <c r="B218" s="37" t="s">
        <v>201</v>
      </c>
      <c r="C218" s="34"/>
      <c r="D218" s="123">
        <v>4.4999999999999998E-2</v>
      </c>
      <c r="E218" s="123"/>
      <c r="F218" s="123"/>
      <c r="G218" s="124"/>
      <c r="H218" s="36">
        <f>ROUND(H210*D218,2)</f>
        <v>0</v>
      </c>
    </row>
    <row r="219" spans="2:8" x14ac:dyDescent="0.25">
      <c r="B219" s="37" t="s">
        <v>202</v>
      </c>
      <c r="C219" s="34"/>
      <c r="D219" s="123">
        <v>0.05</v>
      </c>
      <c r="E219" s="123"/>
      <c r="F219" s="123"/>
      <c r="G219" s="124"/>
      <c r="H219" s="36">
        <f>ROUND(H210*D219,2)</f>
        <v>0</v>
      </c>
    </row>
    <row r="220" spans="2:8" x14ac:dyDescent="0.25">
      <c r="B220" s="37" t="s">
        <v>203</v>
      </c>
      <c r="C220" s="34"/>
      <c r="D220" s="123">
        <v>1E-3</v>
      </c>
      <c r="E220" s="123"/>
      <c r="F220" s="123"/>
      <c r="G220" s="36"/>
      <c r="H220" s="36">
        <f>ROUND(H210*D220,2)</f>
        <v>0</v>
      </c>
    </row>
    <row r="221" spans="2:8" x14ac:dyDescent="0.25">
      <c r="B221" s="37"/>
      <c r="C221" s="34"/>
      <c r="D221" s="123"/>
      <c r="E221" s="123"/>
      <c r="F221" s="123"/>
      <c r="G221" s="36"/>
      <c r="H221" s="36"/>
    </row>
    <row r="222" spans="2:8" x14ac:dyDescent="0.25">
      <c r="B222" s="37" t="s">
        <v>204</v>
      </c>
      <c r="C222" s="34"/>
      <c r="D222" s="123">
        <v>0.18</v>
      </c>
      <c r="E222" s="123"/>
      <c r="F222" s="123"/>
      <c r="G222" s="36"/>
      <c r="H222" s="36">
        <f>ROUND(H214*D222,2)</f>
        <v>0</v>
      </c>
    </row>
    <row r="223" spans="2:8" ht="13.5" thickBot="1" x14ac:dyDescent="0.3">
      <c r="B223" s="37"/>
      <c r="C223" s="34"/>
      <c r="D223" s="35"/>
      <c r="E223" s="35"/>
      <c r="F223" s="35"/>
      <c r="G223" s="36"/>
      <c r="H223" s="36"/>
    </row>
    <row r="224" spans="2:8" ht="13.5" thickBot="1" x14ac:dyDescent="0.3">
      <c r="B224" s="37"/>
      <c r="C224" s="134" t="s">
        <v>205</v>
      </c>
      <c r="D224" s="135"/>
      <c r="E224" s="135"/>
      <c r="F224" s="135"/>
      <c r="G224" s="135"/>
      <c r="H224" s="121">
        <f>SUM(H214:H223)</f>
        <v>0</v>
      </c>
    </row>
    <row r="225" spans="2:8" x14ac:dyDescent="0.25">
      <c r="B225" s="125"/>
      <c r="C225" s="126"/>
      <c r="D225" s="127"/>
      <c r="E225" s="127"/>
      <c r="F225" s="127"/>
      <c r="G225" s="128"/>
      <c r="H225" s="128"/>
    </row>
    <row r="226" spans="2:8" ht="13.5" thickBot="1" x14ac:dyDescent="0.3">
      <c r="B226" s="125"/>
      <c r="C226" s="126"/>
      <c r="D226" s="127"/>
      <c r="E226" s="127"/>
      <c r="F226" s="127"/>
      <c r="G226" s="128"/>
      <c r="H226" s="128"/>
    </row>
    <row r="227" spans="2:8" ht="13.5" thickBot="1" x14ac:dyDescent="0.3">
      <c r="B227" s="37"/>
      <c r="C227" s="136" t="s">
        <v>206</v>
      </c>
      <c r="D227" s="137"/>
      <c r="E227" s="137"/>
      <c r="F227" s="137"/>
      <c r="G227" s="137"/>
      <c r="H227" s="129">
        <f>+H210+H224</f>
        <v>0</v>
      </c>
    </row>
    <row r="228" spans="2:8" x14ac:dyDescent="0.25">
      <c r="B228" s="125"/>
      <c r="C228" s="126"/>
      <c r="D228" s="127"/>
      <c r="E228" s="127"/>
      <c r="F228" s="127"/>
      <c r="G228" s="128"/>
      <c r="H228" s="128"/>
    </row>
    <row r="229" spans="2:8" x14ac:dyDescent="0.25">
      <c r="B229" s="125"/>
      <c r="C229" s="126"/>
      <c r="D229" s="127"/>
      <c r="E229" s="127"/>
      <c r="F229" s="127"/>
      <c r="G229" s="128"/>
      <c r="H229" s="128"/>
    </row>
    <row r="230" spans="2:8" x14ac:dyDescent="0.25">
      <c r="B230" s="125"/>
      <c r="C230" s="126"/>
      <c r="D230" s="127"/>
      <c r="E230" s="127"/>
      <c r="F230" s="127"/>
      <c r="G230" s="128"/>
      <c r="H230" s="128"/>
    </row>
    <row r="231" spans="2:8" x14ac:dyDescent="0.25">
      <c r="B231" s="125"/>
      <c r="C231" s="126"/>
      <c r="D231" s="127"/>
      <c r="E231" s="127"/>
      <c r="F231" s="127"/>
      <c r="G231" s="128"/>
      <c r="H231" s="128"/>
    </row>
    <row r="232" spans="2:8" x14ac:dyDescent="0.25">
      <c r="B232" s="125"/>
      <c r="C232" s="126"/>
      <c r="D232" s="127"/>
      <c r="E232" s="127"/>
      <c r="F232" s="127"/>
      <c r="G232" s="128"/>
      <c r="H232" s="128"/>
    </row>
  </sheetData>
  <sheetProtection selectLockedCells="1"/>
  <mergeCells count="13">
    <mergeCell ref="C210:G210"/>
    <mergeCell ref="C224:G224"/>
    <mergeCell ref="C227:G227"/>
    <mergeCell ref="A1:H1"/>
    <mergeCell ref="A4:H4"/>
    <mergeCell ref="A5:H5"/>
    <mergeCell ref="C6:H6"/>
    <mergeCell ref="C7:H7"/>
    <mergeCell ref="A10:A11"/>
    <mergeCell ref="B10:B11"/>
    <mergeCell ref="C10:C11"/>
    <mergeCell ref="D10:D11"/>
    <mergeCell ref="E10:E11"/>
  </mergeCells>
  <conditionalFormatting sqref="C132:D133">
    <cfRule type="cellIs" dxfId="9" priority="11" stopIfTrue="1" operator="equal">
      <formula>0</formula>
    </cfRule>
  </conditionalFormatting>
  <conditionalFormatting sqref="C85:D85">
    <cfRule type="cellIs" dxfId="8" priority="10" stopIfTrue="1" operator="equal">
      <formula>0</formula>
    </cfRule>
  </conditionalFormatting>
  <conditionalFormatting sqref="C86:D86">
    <cfRule type="cellIs" dxfId="7" priority="9" stopIfTrue="1" operator="equal">
      <formula>0</formula>
    </cfRule>
  </conditionalFormatting>
  <conditionalFormatting sqref="C109:D109">
    <cfRule type="cellIs" dxfId="6" priority="8" stopIfTrue="1" operator="equal">
      <formula>0</formula>
    </cfRule>
  </conditionalFormatting>
  <conditionalFormatting sqref="C196">
    <cfRule type="cellIs" dxfId="5" priority="6" stopIfTrue="1" operator="equal">
      <formula>0</formula>
    </cfRule>
  </conditionalFormatting>
  <conditionalFormatting sqref="C201 C203 C206">
    <cfRule type="cellIs" dxfId="4" priority="5" stopIfTrue="1" operator="equal">
      <formula>0</formula>
    </cfRule>
  </conditionalFormatting>
  <conditionalFormatting sqref="F132:F133">
    <cfRule type="cellIs" dxfId="3" priority="4" stopIfTrue="1" operator="equal">
      <formula>0</formula>
    </cfRule>
  </conditionalFormatting>
  <conditionalFormatting sqref="F85">
    <cfRule type="cellIs" dxfId="2" priority="3" stopIfTrue="1" operator="equal">
      <formula>0</formula>
    </cfRule>
  </conditionalFormatting>
  <conditionalFormatting sqref="F86">
    <cfRule type="cellIs" dxfId="1" priority="2" stopIfTrue="1" operator="equal">
      <formula>0</formula>
    </cfRule>
  </conditionalFormatting>
  <conditionalFormatting sqref="F109">
    <cfRule type="cellIs" dxfId="0" priority="1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46. GREGORIO LUPERON</vt:lpstr>
      <vt:lpstr>'46. GREGORIO LUPERON'!Print_Area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2019-04-05T20:15:54Z</dcterms:created>
  <dcterms:modified xsi:type="dcterms:W3CDTF">2019-06-21T15:22:02Z</dcterms:modified>
</cp:coreProperties>
</file>