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200"/>
  </bookViews>
  <sheets>
    <sheet name="Nuestra señora " sheetId="1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11" i="1"/>
  <c r="D31" i="1"/>
  <c r="D30" i="1"/>
  <c r="D26" i="1"/>
  <c r="D40" i="1"/>
  <c r="D39" i="1"/>
  <c r="D37" i="1"/>
  <c r="F206" i="1" l="1"/>
  <c r="F208" i="1" s="1"/>
  <c r="F210" i="1" l="1"/>
  <c r="F209" i="1"/>
  <c r="F211" i="1"/>
  <c r="F207" i="1"/>
  <c r="F215" i="1" s="1"/>
  <c r="F213" i="1"/>
  <c r="F212" i="1"/>
  <c r="F217" i="1" l="1"/>
  <c r="F220" i="1" s="1"/>
</calcChain>
</file>

<file path=xl/sharedStrings.xml><?xml version="1.0" encoding="utf-8"?>
<sst xmlns="http://schemas.openxmlformats.org/spreadsheetml/2006/main" count="337" uniqueCount="145">
  <si>
    <t xml:space="preserve">PRESUPUESTO </t>
  </si>
  <si>
    <t xml:space="preserve">CENTRO EDUCATIVO </t>
  </si>
  <si>
    <t>DESCRIPCION DEL PROYECTO</t>
  </si>
  <si>
    <t xml:space="preserve">Ubicación: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</si>
  <si>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</si>
  <si>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</si>
  <si>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</si>
  <si>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</si>
  <si>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</si>
  <si>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</si>
  <si>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</si>
  <si>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</si>
  <si>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</si>
  <si>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</si>
  <si>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</si>
  <si>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</si>
  <si>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</si>
  <si>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</si>
  <si>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>REPARACION</t>
  </si>
  <si>
    <t>mt²</t>
  </si>
  <si>
    <t xml:space="preserve">Desmonte de tinacos </t>
  </si>
  <si>
    <t>ml</t>
  </si>
  <si>
    <t xml:space="preserve">Desague de techo Ø3" (bajantes) incluye abrazadera </t>
  </si>
  <si>
    <t>p.a</t>
  </si>
  <si>
    <t xml:space="preserve">Brillado y cristalizado de pisos (1er. Nivel) </t>
  </si>
  <si>
    <t xml:space="preserve">Brillado y cristalizado de pisos (2do. Nivel) incl. Descanso escalera </t>
  </si>
  <si>
    <t xml:space="preserve">Brillado escalones </t>
  </si>
  <si>
    <t xml:space="preserve">Brillado de pisos en baños con pulidora de mano </t>
  </si>
  <si>
    <t xml:space="preserve">Limpieza de cerámicas de baños </t>
  </si>
  <si>
    <t xml:space="preserve">Construcción meseta para lavamanos (estructura metálica en voladizo) (tope marmolite) </t>
  </si>
  <si>
    <t xml:space="preserve">Limpieza y colocación de accesorios para inodoros </t>
  </si>
  <si>
    <t>Limpieza y colocación de accesorios para Orinales</t>
  </si>
  <si>
    <t xml:space="preserve">Suministro e instalación lavamanos ovalados (sadosa estandar) </t>
  </si>
  <si>
    <t xml:space="preserve">Suministro e instalación orinales (sadosa estandar) </t>
  </si>
  <si>
    <t xml:space="preserve">Raspillado de techos </t>
  </si>
  <si>
    <t xml:space="preserve">Pintura acrílica en techos, vigas y muros </t>
  </si>
  <si>
    <t>Pintura satinada en muros hasta 1.50mt SNP (Ext. E Int.)</t>
  </si>
  <si>
    <t xml:space="preserve">Reparación puertas cabina baños: ajuste, pintura </t>
  </si>
  <si>
    <t xml:space="preserve">Pintura de mantenimiento en puertas de tola (aulas y baños) </t>
  </si>
  <si>
    <t xml:space="preserve">Pintura de mantenimiento en protectores metálicos </t>
  </si>
  <si>
    <t>Reparaciones eléctricas en módulo existente y caseta de bomba</t>
  </si>
  <si>
    <t>p.a.</t>
  </si>
  <si>
    <t xml:space="preserve">Limpieza registros </t>
  </si>
  <si>
    <t>und.</t>
  </si>
  <si>
    <t xml:space="preserve">MISCELANEOS ELECTRICOS </t>
  </si>
  <si>
    <t>Suministro e instalacion de Lampara Estanca con Tubos Fluorescentes 2x32W, 6500ºK, 120V, 60Hz. Para area de comedor. Incluye materiales como: Tornillos autobarrenables 1"x 5.0mm, cadenillas para colgar lamparas al techo.</t>
  </si>
  <si>
    <t xml:space="preserve">VERJA PERIMETRAL </t>
  </si>
  <si>
    <t>Pintura acrílica en muros, viga y columnas (frontal=2 caras, Laterales=interior, Fondo=2 caras)</t>
  </si>
  <si>
    <t xml:space="preserve">Pintura de mantenimiento en puerta de tola </t>
  </si>
  <si>
    <t xml:space="preserve">Suministro e instalación de alambre trinchera, incluye: palometas dobles metálicas con barras de ½" cuad., c/4.00 mts., alambre galvanizado tipo trinchera, alambre de amarre calibre No.14 y mano de obra </t>
  </si>
  <si>
    <t xml:space="preserve">REPARACION CANCHA MIXTA </t>
  </si>
  <si>
    <t xml:space="preserve">Limpieza con máquina hidrolavadora de 2500psi piso cancha </t>
  </si>
  <si>
    <t xml:space="preserve">Pintura en cancha: Tennis Court en zona de juego y de Tránsito blanca en lineas de demarcación </t>
  </si>
  <si>
    <t xml:space="preserve">Desmonte tableros </t>
  </si>
  <si>
    <t>und</t>
  </si>
  <si>
    <t>Reparación de tableros</t>
  </si>
  <si>
    <t>PA</t>
  </si>
  <si>
    <t xml:space="preserve">AREAS EXTERIORES </t>
  </si>
  <si>
    <t xml:space="preserve">Limpieza de sépticos </t>
  </si>
  <si>
    <t xml:space="preserve">Limpieza de cisterna </t>
  </si>
  <si>
    <t>Pintura Acrílica (muros)</t>
  </si>
  <si>
    <t>Mt²</t>
  </si>
  <si>
    <t>Pintura y acondiconamiento base bandera</t>
  </si>
  <si>
    <t xml:space="preserve">Resane para aceras perimetrales </t>
  </si>
  <si>
    <t>VERJA EN COMEDOR</t>
  </si>
  <si>
    <t>Puerta de malla ciclonica</t>
  </si>
  <si>
    <t>Pintura Prymer en elementos muros</t>
  </si>
  <si>
    <t>m2</t>
  </si>
  <si>
    <t>Pintura acrilica en bloques de 6"(2 manos)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</si>
  <si>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</si>
  <si>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</si>
  <si>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</si>
  <si>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</si>
  <si>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</si>
  <si>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</si>
  <si>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pa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</si>
  <si>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</si>
  <si>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</si>
  <si>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</si>
  <si>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</si>
  <si>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</si>
  <si>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>Nuestra señora del camen</t>
  </si>
  <si>
    <t>Santiago</t>
  </si>
  <si>
    <t>MODULOS DE AULAS</t>
  </si>
  <si>
    <t>Topes de granito blanco pulido para asiento bancos</t>
  </si>
  <si>
    <t xml:space="preserve">Desmonte y montura puertas de tola </t>
  </si>
  <si>
    <t>Tope de Bandera (incluye driza y Bandera Nacional)</t>
  </si>
  <si>
    <t xml:space="preserve">Limpieza de tijerillas metálica con cepillo de alambre y aplicación de pintura antióxido </t>
  </si>
  <si>
    <t>Pintura de mantenimiento en parrilla</t>
  </si>
  <si>
    <t xml:space="preserve">Reposición de malla ciclónica </t>
  </si>
  <si>
    <t xml:space="preserve">Reposición alambre trinchera </t>
  </si>
  <si>
    <t xml:space="preserve">Desmonte de plafones en baños </t>
  </si>
  <si>
    <t>Desmonte puertas de madera en  baños</t>
  </si>
  <si>
    <t xml:space="preserve">Pintura de mantenimiento en barandas </t>
  </si>
  <si>
    <t xml:space="preserve">Pintura de aluminio en techos </t>
  </si>
  <si>
    <t xml:space="preserve">Reparación Ventana (Tipo 1) : Incluye: Operadores de Palanca, Quitar y reponer masilla, Tornillos y Pintura Esmaltada con brillo  </t>
  </si>
  <si>
    <t xml:space="preserve">Sondeo de tuberias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</si>
  <si>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</si>
  <si>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</si>
  <si>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</si>
  <si>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</si>
  <si>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</si>
  <si>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</si>
  <si>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</si>
  <si>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</si>
  <si>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</si>
  <si>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</si>
  <si>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</si>
  <si>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</si>
  <si>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Pintura acrílica en muros</t>
  </si>
  <si>
    <t xml:space="preserve">Retoques de Pintura de dibujos animados en paredes </t>
  </si>
  <si>
    <t xml:space="preserve">Reparación puertas de  aulas: ajuste y pintura </t>
  </si>
  <si>
    <t>ACONDICIONAR AREA DE JUEGOS</t>
  </si>
  <si>
    <t>Columpios Grandes ( Sol. Especifcs. )</t>
  </si>
  <si>
    <t xml:space="preserve">Pintura de colores en malla ciclónica </t>
  </si>
  <si>
    <t xml:space="preserve"> REPARACION LADO DE LA PRIMARIA</t>
  </si>
  <si>
    <t>JARDINERA</t>
  </si>
  <si>
    <t>Plafones Machiembrado de PVC en baños y aulas</t>
  </si>
  <si>
    <t>Limpieza de pisos en aulas 1er nivel</t>
  </si>
  <si>
    <t>JARDINERIA</t>
  </si>
  <si>
    <t xml:space="preserve">Brillado y cristalizado de pisos </t>
  </si>
  <si>
    <t>Pintura acrilica en muros hasta 1.50mt SNP (Ext. E Int.)</t>
  </si>
  <si>
    <t xml:space="preserve">Suministro e instalación de alambre trinchera,  galvanizado tipo trinchera, alambre de amarre calibre No.14 y mano de obra </t>
  </si>
  <si>
    <t>Extractores Atmosférico de 24" en techo aluzinc</t>
  </si>
  <si>
    <t>Suministro e instalacion de  Extractor de pared 1HP, 1PH, 1,141CFM, 120V, 60HZ,  a instalarse en pared posterior area de cocina.</t>
  </si>
  <si>
    <t>Escalera de acceso al techo en tubos de 1 1/2"</t>
  </si>
  <si>
    <t>Pintura de Estructura Metálica pasillo primaria</t>
  </si>
  <si>
    <t>lb</t>
  </si>
  <si>
    <t>Impermeabilizante techo cocina</t>
  </si>
  <si>
    <t>Remocion y bote impermeabilizante existente</t>
  </si>
  <si>
    <t>Reparación Verja en malla ciclonica, pintura de aluminio atezar, y pintura de bordillo</t>
  </si>
  <si>
    <t>Remocion impermeabilizante techo direccion y aulas</t>
  </si>
  <si>
    <t>COMEDOR</t>
  </si>
  <si>
    <t>Tuberia de 3" (desague de techo) todo incluido </t>
  </si>
  <si>
    <t>Suministro y colocación de caños en aluzinc</t>
  </si>
  <si>
    <t xml:space="preserve">Reparación de 39 Aulas </t>
  </si>
  <si>
    <t>Pintura acrílica en calados</t>
  </si>
  <si>
    <t>Suministro de Baterias para inversor de 225amp</t>
  </si>
  <si>
    <t>Reparación de tableros con aros y malla</t>
  </si>
  <si>
    <t>Bebederos multiestación (3 estaciones) en acero inoxidable  (ver diseño), incluye filtros(3) y luz UV</t>
  </si>
  <si>
    <t>Estructura metalica completa, incluye tijerillas TJ1, TJ2, TJ3 y W10X12 pintada incluye desmote existente.</t>
  </si>
  <si>
    <t>Suministro y Colocación Aluzinc Acanalado, Prepintado, con aislante térmico  espesor=1" pretensado con espuma expansiva, Cal.26 (incl. Tornillería antigoteras) mt²      </t>
  </si>
  <si>
    <t>Pintura acrilica en muros  muros, vigas SNP (Ext. E Int.)</t>
  </si>
  <si>
    <t>Suministro y colocacion de ventanas reforzadas AA</t>
  </si>
  <si>
    <r>
      <t>pie²</t>
    </r>
    <r>
      <rPr>
        <sz val="10"/>
        <color rgb="FFFF0000"/>
        <rFont val="Segoe U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</si>
</sst>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2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165" fontId="3" fillId="0" borderId="0" xfId="1" applyFont="1" applyBorder="1" applyAlignment="1">
      <alignment horizontal="right" vertical="center" indent="1"/>
    </xf>
    <xf numFmtId="0" fontId="9" fillId="0" borderId="17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5" fontId="3" fillId="0" borderId="0" xfId="1" applyFont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2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vertical="center"/>
    </xf>
    <xf numFmtId="165" fontId="13" fillId="2" borderId="0" xfId="1" applyFont="1" applyFill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49" fontId="14" fillId="2" borderId="0" xfId="0" applyNumberFormat="1" applyFont="1" applyFill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165" fontId="14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65" fontId="15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3" borderId="18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165" fontId="16" fillId="4" borderId="0" xfId="1" applyFont="1" applyFill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right" vertical="center"/>
    </xf>
    <xf numFmtId="165" fontId="3" fillId="0" borderId="0" xfId="1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165" fontId="3" fillId="0" borderId="0" xfId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horizontal="center" vertical="center"/>
    </xf>
    <xf numFmtId="165" fontId="14" fillId="0" borderId="0" xfId="1" applyFont="1" applyFill="1" applyAlignment="1">
      <alignment vertical="center"/>
    </xf>
    <xf numFmtId="165" fontId="8" fillId="0" borderId="0" xfId="1" applyFont="1" applyFill="1" applyBorder="1" applyAlignment="1">
      <alignment vertical="center"/>
    </xf>
    <xf numFmtId="49" fontId="14" fillId="0" borderId="0" xfId="0" applyNumberFormat="1" applyFont="1" applyAlignment="1">
      <alignment vertical="center"/>
    </xf>
    <xf numFmtId="165" fontId="8" fillId="0" borderId="0" xfId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17" fillId="3" borderId="17" xfId="0" applyFont="1" applyFill="1" applyBorder="1" applyAlignment="1">
      <alignment vertical="center"/>
    </xf>
    <xf numFmtId="165" fontId="17" fillId="3" borderId="17" xfId="1" applyFont="1" applyFill="1" applyBorder="1" applyAlignment="1">
      <alignment vertical="center"/>
    </xf>
    <xf numFmtId="4" fontId="3" fillId="2" borderId="0" xfId="4" applyNumberFormat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5" applyFont="1" applyBorder="1" applyAlignment="1">
      <alignment vertical="center"/>
    </xf>
    <xf numFmtId="0" fontId="3" fillId="0" borderId="0" xfId="5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8" fillId="0" borderId="0" xfId="1" applyFont="1" applyAlignment="1">
      <alignment vertical="center"/>
    </xf>
    <xf numFmtId="165" fontId="13" fillId="0" borderId="0" xfId="1" applyFont="1" applyBorder="1" applyAlignment="1">
      <alignment horizontal="right" vertical="center" indent="1"/>
    </xf>
    <xf numFmtId="165" fontId="1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5" fontId="13" fillId="0" borderId="0" xfId="1" applyFont="1" applyBorder="1" applyAlignment="1">
      <alignment horizontal="center" vertical="center"/>
    </xf>
    <xf numFmtId="165" fontId="11" fillId="0" borderId="0" xfId="1" applyFont="1" applyBorder="1" applyAlignment="1">
      <alignment horizontal="right" vertical="center" indent="1"/>
    </xf>
    <xf numFmtId="165" fontId="11" fillId="0" borderId="0" xfId="1" applyFont="1" applyAlignment="1">
      <alignment vertical="center"/>
    </xf>
    <xf numFmtId="10" fontId="3" fillId="2" borderId="0" xfId="4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Font="1" applyFill="1" applyBorder="1" applyAlignment="1">
      <alignment horizontal="right" vertical="center" indent="1"/>
    </xf>
    <xf numFmtId="165" fontId="8" fillId="2" borderId="0" xfId="1" applyFont="1" applyFill="1" applyBorder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Moneda 3 3" xfId="3"/>
    <cellStyle name="Normal" xfId="0" builtinId="0"/>
    <cellStyle name="Normal 28" xfId="2"/>
    <cellStyle name="Normal 28 2 2" xfId="5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F221"/>
  <sheetViews>
    <sheetView showGridLines="0" tabSelected="1" view="pageBreakPreview" topLeftCell="A2" zoomScale="70" zoomScaleNormal="100" zoomScaleSheetLayoutView="70" workbookViewId="0">
      <selection activeCell="E14" sqref="E14:F200"/>
    </sheetView>
  </sheetViews>
  <sheetFormatPr defaultColWidth="11.42578125" defaultRowHeight="12.75" x14ac:dyDescent="0.25"/>
  <cols>
    <col min="1" max="1" width="3.85546875" style="69" customWidth="1"/>
    <col min="2" max="2" width="50.85546875" style="74" customWidth="1"/>
    <col min="3" max="3" width="6.140625" style="75" customWidth="1"/>
    <col min="4" max="4" width="11.140625" style="76" customWidth="1"/>
    <col min="5" max="5" width="12.85546875" style="77" customWidth="1"/>
    <col min="6" max="6" width="17.140625" style="77" bestFit="1" customWidth="1"/>
    <col min="7" max="16384" width="11.42578125" style="1"/>
  </cols>
  <sheetData>
    <row r="1" spans="1:6" ht="18.75" x14ac:dyDescent="0.25">
      <c r="A1" s="124"/>
      <c r="B1" s="125"/>
      <c r="C1" s="125"/>
      <c r="D1" s="125"/>
      <c r="E1" s="125"/>
      <c r="F1" s="126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7"/>
      <c r="B4" s="128"/>
      <c r="C4" s="128"/>
      <c r="D4" s="128"/>
      <c r="E4" s="128"/>
      <c r="F4" s="129"/>
    </row>
    <row r="5" spans="1:6" ht="19.149999999999999" customHeight="1" x14ac:dyDescent="0.25">
      <c r="A5" s="130" t="s">
        <v>0</v>
      </c>
      <c r="B5" s="131"/>
      <c r="C5" s="131"/>
      <c r="D5" s="131"/>
      <c r="E5" s="131"/>
      <c r="F5" s="132"/>
    </row>
    <row r="6" spans="1:6" x14ac:dyDescent="0.25">
      <c r="A6" s="7"/>
      <c r="B6" s="8" t="s">
        <v>1</v>
      </c>
      <c r="C6" s="133" t="s">
        <v>2</v>
      </c>
      <c r="D6" s="133"/>
      <c r="E6" s="133"/>
      <c r="F6" s="134"/>
    </row>
    <row r="7" spans="1:6" ht="35.1" customHeight="1" x14ac:dyDescent="0.2">
      <c r="A7" s="9"/>
      <c r="B7" s="10" t="s">
        <v>81</v>
      </c>
      <c r="C7" s="135" t="s">
        <v>135</v>
      </c>
      <c r="D7" s="135"/>
      <c r="E7" s="135"/>
      <c r="F7" s="136"/>
    </row>
    <row r="8" spans="1:6" ht="15" customHeight="1" x14ac:dyDescent="0.25">
      <c r="A8" s="9"/>
      <c r="B8" s="11" t="s">
        <v>3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82</v>
      </c>
      <c r="C9" s="18"/>
      <c r="D9" s="19"/>
      <c r="E9" s="20"/>
      <c r="F9" s="21"/>
    </row>
    <row r="10" spans="1:6" s="24" customFormat="1" x14ac:dyDescent="0.25">
      <c r="A10" s="118" t="s">
        <v>4</v>
      </c>
      <c r="B10" s="120" t="s">
        <v>5</v>
      </c>
      <c r="C10" s="120" t="s">
        <v>6</v>
      </c>
      <c r="D10" s="122" t="s">
        <v>7</v>
      </c>
      <c r="E10" s="22" t="s">
        <v>8</v>
      </c>
      <c r="F10" s="23" t="s">
        <v>9</v>
      </c>
    </row>
    <row r="11" spans="1:6" s="24" customFormat="1" ht="13.5" thickBot="1" x14ac:dyDescent="0.3">
      <c r="A11" s="119"/>
      <c r="B11" s="121"/>
      <c r="C11" s="121"/>
      <c r="D11" s="123"/>
      <c r="E11" s="25" t="s">
        <v>10</v>
      </c>
      <c r="F11" s="26" t="s">
        <v>11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12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13</v>
      </c>
      <c r="C14" s="34" t="s">
        <v>54</v>
      </c>
      <c r="D14" s="35">
        <v>1</v>
      </c>
      <c r="E14" s="38"/>
      <c r="F14" s="36"/>
    </row>
    <row r="15" spans="1:6" s="10" customFormat="1" x14ac:dyDescent="0.25">
      <c r="A15" s="32"/>
      <c r="B15" s="37" t="s">
        <v>14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6" s="10" customFormat="1" ht="13.5" thickBot="1" x14ac:dyDescent="0.3">
      <c r="A17" s="32"/>
      <c r="B17" s="33" t="s">
        <v>15</v>
      </c>
      <c r="C17" s="34"/>
      <c r="D17" s="35"/>
      <c r="E17" s="38"/>
      <c r="F17" s="36"/>
    </row>
    <row r="18" spans="1:6" s="10" customFormat="1" ht="26.25" thickTop="1" x14ac:dyDescent="0.25">
      <c r="A18" s="32"/>
      <c r="B18" s="37" t="s">
        <v>16</v>
      </c>
      <c r="C18" s="34" t="s">
        <v>54</v>
      </c>
      <c r="D18" s="35">
        <v>1</v>
      </c>
      <c r="E18" s="38"/>
      <c r="F18" s="36"/>
    </row>
    <row r="19" spans="1:6" s="10" customFormat="1" x14ac:dyDescent="0.25">
      <c r="A19" s="32"/>
      <c r="B19" s="37" t="s">
        <v>17</v>
      </c>
      <c r="C19" s="34" t="s">
        <v>54</v>
      </c>
      <c r="D19" s="35">
        <v>17</v>
      </c>
      <c r="E19" s="38"/>
      <c r="F19" s="36"/>
    </row>
    <row r="20" spans="1:6" s="10" customFormat="1" ht="13.5" thickBot="1" x14ac:dyDescent="0.3">
      <c r="A20" s="32"/>
      <c r="B20" s="37"/>
      <c r="C20" s="34"/>
      <c r="D20" s="35"/>
      <c r="E20" s="38"/>
      <c r="F20" s="36"/>
    </row>
    <row r="21" spans="1:6" ht="13.5" thickBot="1" x14ac:dyDescent="0.3">
      <c r="A21" s="27"/>
      <c r="B21" s="33" t="s">
        <v>18</v>
      </c>
      <c r="C21" s="34"/>
      <c r="D21" s="35"/>
      <c r="E21" s="38"/>
      <c r="F21" s="36"/>
    </row>
    <row r="22" spans="1:6" ht="14.25" thickTop="1" thickBot="1" x14ac:dyDescent="0.3">
      <c r="A22" s="27"/>
      <c r="B22" s="40" t="s">
        <v>83</v>
      </c>
      <c r="C22" s="34"/>
      <c r="D22" s="35"/>
      <c r="E22" s="38"/>
      <c r="F22" s="36"/>
    </row>
    <row r="23" spans="1:6" ht="13.5" thickTop="1" x14ac:dyDescent="0.25">
      <c r="A23" s="27"/>
      <c r="B23" s="41" t="s">
        <v>20</v>
      </c>
      <c r="C23" s="42" t="s">
        <v>54</v>
      </c>
      <c r="D23" s="39">
        <v>2</v>
      </c>
      <c r="E23" s="38"/>
      <c r="F23" s="36"/>
    </row>
    <row r="24" spans="1:6" x14ac:dyDescent="0.25">
      <c r="A24" s="27"/>
      <c r="B24" s="91" t="s">
        <v>91</v>
      </c>
      <c r="C24" s="92" t="s">
        <v>19</v>
      </c>
      <c r="D24" s="39">
        <v>286.10000000000002</v>
      </c>
      <c r="E24" s="38"/>
      <c r="F24" s="94"/>
    </row>
    <row r="25" spans="1:6" x14ac:dyDescent="0.25">
      <c r="A25" s="27"/>
      <c r="B25" s="95" t="s">
        <v>92</v>
      </c>
      <c r="C25" s="54" t="s">
        <v>54</v>
      </c>
      <c r="D25" s="39">
        <v>12</v>
      </c>
      <c r="E25" s="38"/>
      <c r="F25" s="96"/>
    </row>
    <row r="26" spans="1:6" x14ac:dyDescent="0.25">
      <c r="A26" s="27"/>
      <c r="B26" s="41" t="s">
        <v>22</v>
      </c>
      <c r="C26" s="42" t="s">
        <v>21</v>
      </c>
      <c r="D26" s="39">
        <f>8*4</f>
        <v>32</v>
      </c>
      <c r="E26" s="38"/>
      <c r="F26" s="39"/>
    </row>
    <row r="27" spans="1:6" x14ac:dyDescent="0.25">
      <c r="A27" s="27"/>
      <c r="B27" s="41" t="s">
        <v>24</v>
      </c>
      <c r="C27" s="42" t="s">
        <v>19</v>
      </c>
      <c r="D27" s="39">
        <v>228</v>
      </c>
      <c r="E27" s="38"/>
      <c r="F27" s="39"/>
    </row>
    <row r="28" spans="1:6" x14ac:dyDescent="0.25">
      <c r="A28" s="27"/>
      <c r="B28" s="41" t="s">
        <v>25</v>
      </c>
      <c r="C28" s="42" t="s">
        <v>19</v>
      </c>
      <c r="D28" s="39">
        <v>232</v>
      </c>
      <c r="E28" s="38"/>
      <c r="F28" s="39"/>
    </row>
    <row r="29" spans="1:6" x14ac:dyDescent="0.25">
      <c r="A29" s="27"/>
      <c r="B29" s="41" t="s">
        <v>26</v>
      </c>
      <c r="C29" s="42" t="s">
        <v>21</v>
      </c>
      <c r="D29" s="39">
        <v>115.2</v>
      </c>
      <c r="E29" s="38"/>
      <c r="F29" s="39"/>
    </row>
    <row r="30" spans="1:6" x14ac:dyDescent="0.25">
      <c r="A30" s="27"/>
      <c r="B30" s="41" t="s">
        <v>27</v>
      </c>
      <c r="C30" s="42" t="s">
        <v>19</v>
      </c>
      <c r="D30" s="39">
        <f>6*3.4*4</f>
        <v>81.599999999999994</v>
      </c>
      <c r="E30" s="38"/>
      <c r="F30" s="39"/>
    </row>
    <row r="31" spans="1:6" x14ac:dyDescent="0.25">
      <c r="A31" s="27"/>
      <c r="B31" s="41" t="s">
        <v>28</v>
      </c>
      <c r="C31" s="42" t="s">
        <v>19</v>
      </c>
      <c r="D31" s="39">
        <f>20.8*1.8*4</f>
        <v>149.76000000000002</v>
      </c>
      <c r="E31" s="38"/>
      <c r="F31" s="39"/>
    </row>
    <row r="32" spans="1:6" x14ac:dyDescent="0.25">
      <c r="A32" s="27"/>
      <c r="B32" s="41" t="s">
        <v>29</v>
      </c>
      <c r="C32" s="42" t="s">
        <v>54</v>
      </c>
      <c r="D32" s="39">
        <v>32</v>
      </c>
      <c r="E32" s="38"/>
      <c r="F32" s="39"/>
    </row>
    <row r="33" spans="1:6" x14ac:dyDescent="0.25">
      <c r="A33" s="27"/>
      <c r="B33" s="41" t="s">
        <v>30</v>
      </c>
      <c r="C33" s="42" t="s">
        <v>54</v>
      </c>
      <c r="D33" s="39">
        <v>24</v>
      </c>
      <c r="E33" s="38"/>
      <c r="F33" s="39"/>
    </row>
    <row r="34" spans="1:6" x14ac:dyDescent="0.25">
      <c r="A34" s="27"/>
      <c r="B34" s="41" t="s">
        <v>31</v>
      </c>
      <c r="C34" s="42" t="s">
        <v>54</v>
      </c>
      <c r="D34" s="39">
        <v>15</v>
      </c>
      <c r="E34" s="38"/>
      <c r="F34" s="39"/>
    </row>
    <row r="35" spans="1:6" x14ac:dyDescent="0.25">
      <c r="A35" s="27"/>
      <c r="B35" s="41" t="s">
        <v>32</v>
      </c>
      <c r="C35" s="42" t="s">
        <v>54</v>
      </c>
      <c r="D35" s="39">
        <v>32</v>
      </c>
      <c r="E35" s="38"/>
      <c r="F35" s="39"/>
    </row>
    <row r="36" spans="1:6" x14ac:dyDescent="0.25">
      <c r="A36" s="27"/>
      <c r="B36" s="41" t="s">
        <v>33</v>
      </c>
      <c r="C36" s="42" t="s">
        <v>54</v>
      </c>
      <c r="D36" s="39">
        <v>15</v>
      </c>
      <c r="E36" s="38"/>
      <c r="F36" s="39"/>
    </row>
    <row r="37" spans="1:6" x14ac:dyDescent="0.25">
      <c r="A37" s="27"/>
      <c r="B37" s="41" t="s">
        <v>34</v>
      </c>
      <c r="C37" s="42" t="s">
        <v>19</v>
      </c>
      <c r="D37" s="39">
        <f>+(D27+D28)*1.05</f>
        <v>483</v>
      </c>
      <c r="E37" s="38"/>
      <c r="F37" s="39"/>
    </row>
    <row r="38" spans="1:6" x14ac:dyDescent="0.25">
      <c r="A38" s="27"/>
      <c r="B38" s="41" t="s">
        <v>136</v>
      </c>
      <c r="C38" s="42" t="s">
        <v>19</v>
      </c>
      <c r="D38" s="39">
        <v>115</v>
      </c>
      <c r="E38" s="38"/>
      <c r="F38" s="39"/>
    </row>
    <row r="39" spans="1:6" x14ac:dyDescent="0.25">
      <c r="A39" s="27"/>
      <c r="B39" s="41" t="s">
        <v>35</v>
      </c>
      <c r="C39" s="42" t="s">
        <v>19</v>
      </c>
      <c r="D39" s="39">
        <f>+(D27+D28)*1.65</f>
        <v>759</v>
      </c>
      <c r="E39" s="38"/>
      <c r="F39" s="39"/>
    </row>
    <row r="40" spans="1:6" x14ac:dyDescent="0.25">
      <c r="A40" s="27"/>
      <c r="B40" s="41" t="s">
        <v>36</v>
      </c>
      <c r="C40" s="42" t="s">
        <v>19</v>
      </c>
      <c r="D40" s="39">
        <f>+D28+D29*1.65</f>
        <v>422.08</v>
      </c>
      <c r="E40" s="38"/>
      <c r="F40" s="39"/>
    </row>
    <row r="41" spans="1:6" x14ac:dyDescent="0.25">
      <c r="A41" s="27"/>
      <c r="B41" s="41" t="s">
        <v>37</v>
      </c>
      <c r="C41" s="42" t="s">
        <v>54</v>
      </c>
      <c r="D41" s="39">
        <v>12</v>
      </c>
      <c r="E41" s="38"/>
      <c r="F41" s="39"/>
    </row>
    <row r="42" spans="1:6" x14ac:dyDescent="0.25">
      <c r="A42" s="27"/>
      <c r="B42" s="53" t="s">
        <v>85</v>
      </c>
      <c r="C42" s="54" t="s">
        <v>54</v>
      </c>
      <c r="D42" s="39">
        <v>31</v>
      </c>
      <c r="E42" s="38"/>
      <c r="F42" s="56"/>
    </row>
    <row r="43" spans="1:6" x14ac:dyDescent="0.25">
      <c r="A43" s="27"/>
      <c r="B43" s="41" t="s">
        <v>38</v>
      </c>
      <c r="C43" s="42" t="s">
        <v>19</v>
      </c>
      <c r="D43" s="39">
        <v>206</v>
      </c>
      <c r="E43" s="38"/>
      <c r="F43" s="39"/>
    </row>
    <row r="44" spans="1:6" x14ac:dyDescent="0.25">
      <c r="A44" s="27"/>
      <c r="B44" s="41" t="s">
        <v>39</v>
      </c>
      <c r="C44" s="42" t="s">
        <v>19</v>
      </c>
      <c r="D44" s="39">
        <v>100</v>
      </c>
      <c r="E44" s="38"/>
      <c r="F44" s="39"/>
    </row>
    <row r="45" spans="1:6" x14ac:dyDescent="0.25">
      <c r="A45" s="27"/>
      <c r="B45" s="113" t="s">
        <v>121</v>
      </c>
      <c r="C45" s="114" t="s">
        <v>19</v>
      </c>
      <c r="D45" s="115">
        <v>1562.8</v>
      </c>
      <c r="E45" s="38"/>
      <c r="F45" s="90"/>
    </row>
    <row r="46" spans="1:6" x14ac:dyDescent="0.25">
      <c r="A46" s="27"/>
      <c r="B46" s="113" t="s">
        <v>142</v>
      </c>
      <c r="C46" s="114" t="s">
        <v>19</v>
      </c>
      <c r="D46" s="115">
        <v>2562.8000000000002</v>
      </c>
      <c r="E46" s="38"/>
      <c r="F46" s="90"/>
    </row>
    <row r="47" spans="1:6" x14ac:dyDescent="0.25">
      <c r="A47" s="27"/>
      <c r="B47" s="43" t="s">
        <v>38</v>
      </c>
      <c r="C47" s="45" t="s">
        <v>19</v>
      </c>
      <c r="D47" s="39">
        <v>73.099999999999994</v>
      </c>
      <c r="E47" s="38"/>
      <c r="F47" s="44"/>
    </row>
    <row r="48" spans="1:6" x14ac:dyDescent="0.25">
      <c r="A48" s="27"/>
      <c r="B48" s="43" t="s">
        <v>39</v>
      </c>
      <c r="C48" s="46" t="s">
        <v>19</v>
      </c>
      <c r="D48" s="39">
        <v>121.92</v>
      </c>
      <c r="E48" s="38"/>
      <c r="F48" s="44"/>
    </row>
    <row r="49" spans="1:6" x14ac:dyDescent="0.25">
      <c r="A49" s="27"/>
      <c r="B49" s="91" t="s">
        <v>93</v>
      </c>
      <c r="C49" s="92" t="s">
        <v>19</v>
      </c>
      <c r="D49" s="39">
        <v>34</v>
      </c>
      <c r="E49" s="38"/>
      <c r="F49" s="94"/>
    </row>
    <row r="50" spans="1:6" x14ac:dyDescent="0.25">
      <c r="A50" s="27"/>
      <c r="B50" s="57" t="s">
        <v>94</v>
      </c>
      <c r="C50" s="58" t="s">
        <v>19</v>
      </c>
      <c r="D50" s="39">
        <v>785.58</v>
      </c>
      <c r="E50" s="38"/>
      <c r="F50" s="44"/>
    </row>
    <row r="51" spans="1:6" x14ac:dyDescent="0.25">
      <c r="A51" s="27"/>
      <c r="B51" s="48" t="s">
        <v>40</v>
      </c>
      <c r="C51" s="49" t="s">
        <v>41</v>
      </c>
      <c r="D51" s="39">
        <v>1</v>
      </c>
      <c r="E51" s="38"/>
      <c r="F51" s="51"/>
    </row>
    <row r="52" spans="1:6" ht="14.25" x14ac:dyDescent="0.25">
      <c r="A52" s="27"/>
      <c r="B52" s="43" t="s">
        <v>95</v>
      </c>
      <c r="C52" s="117" t="s">
        <v>144</v>
      </c>
      <c r="D52" s="39">
        <v>243.84</v>
      </c>
      <c r="E52" s="38"/>
      <c r="F52" s="56"/>
    </row>
    <row r="53" spans="1:6" x14ac:dyDescent="0.25">
      <c r="A53" s="27"/>
      <c r="B53" s="41" t="s">
        <v>117</v>
      </c>
      <c r="C53" s="42" t="s">
        <v>19</v>
      </c>
      <c r="D53" s="39">
        <v>450</v>
      </c>
      <c r="E53" s="38"/>
      <c r="F53" s="52"/>
    </row>
    <row r="54" spans="1:6" x14ac:dyDescent="0.25">
      <c r="A54" s="27"/>
      <c r="B54" s="53" t="s">
        <v>42</v>
      </c>
      <c r="C54" s="54" t="s">
        <v>54</v>
      </c>
      <c r="D54" s="39">
        <v>5</v>
      </c>
      <c r="E54" s="38"/>
      <c r="F54" s="56"/>
    </row>
    <row r="55" spans="1:6" ht="13.5" thickBot="1" x14ac:dyDescent="0.3">
      <c r="A55" s="27"/>
      <c r="B55" s="53"/>
      <c r="C55" s="54"/>
      <c r="D55" s="55"/>
      <c r="E55" s="38"/>
      <c r="F55" s="56"/>
    </row>
    <row r="56" spans="1:6" ht="13.5" thickBot="1" x14ac:dyDescent="0.3">
      <c r="A56" s="27"/>
      <c r="B56" s="33" t="s">
        <v>44</v>
      </c>
      <c r="C56" s="49"/>
      <c r="D56" s="50"/>
      <c r="E56" s="38"/>
      <c r="F56" s="51"/>
    </row>
    <row r="57" spans="1:6" ht="13.5" thickTop="1" x14ac:dyDescent="0.25">
      <c r="A57" s="27"/>
      <c r="B57" s="43" t="s">
        <v>45</v>
      </c>
      <c r="C57" s="45" t="s">
        <v>54</v>
      </c>
      <c r="D57" s="47">
        <v>48</v>
      </c>
      <c r="E57" s="38"/>
      <c r="F57" s="44"/>
    </row>
    <row r="58" spans="1:6" ht="13.5" thickBot="1" x14ac:dyDescent="0.3">
      <c r="A58" s="27"/>
      <c r="B58" s="41"/>
      <c r="C58" s="42"/>
      <c r="D58" s="39"/>
      <c r="E58" s="38"/>
      <c r="F58" s="36"/>
    </row>
    <row r="59" spans="1:6" ht="13.5" thickBot="1" x14ac:dyDescent="0.3">
      <c r="A59" s="27"/>
      <c r="B59" s="33" t="s">
        <v>46</v>
      </c>
      <c r="C59" s="42"/>
      <c r="D59" s="39"/>
      <c r="E59" s="38"/>
      <c r="F59" s="36"/>
    </row>
    <row r="60" spans="1:6" ht="13.5" thickTop="1" x14ac:dyDescent="0.25">
      <c r="A60" s="27"/>
      <c r="B60" s="41" t="s">
        <v>47</v>
      </c>
      <c r="C60" s="42" t="s">
        <v>19</v>
      </c>
      <c r="D60" s="39">
        <v>75</v>
      </c>
      <c r="E60" s="38"/>
      <c r="F60" s="39"/>
    </row>
    <row r="61" spans="1:6" x14ac:dyDescent="0.25">
      <c r="A61" s="27"/>
      <c r="B61" s="41" t="s">
        <v>48</v>
      </c>
      <c r="C61" s="42" t="s">
        <v>19</v>
      </c>
      <c r="D61" s="39">
        <v>15</v>
      </c>
      <c r="E61" s="38"/>
      <c r="F61" s="39"/>
    </row>
    <row r="62" spans="1:6" x14ac:dyDescent="0.25">
      <c r="A62" s="27"/>
      <c r="B62" s="41" t="s">
        <v>122</v>
      </c>
      <c r="C62" s="42" t="s">
        <v>21</v>
      </c>
      <c r="D62" s="39">
        <v>500</v>
      </c>
      <c r="E62" s="38"/>
      <c r="F62" s="39"/>
    </row>
    <row r="63" spans="1:6" ht="13.5" thickBot="1" x14ac:dyDescent="0.3">
      <c r="A63" s="27"/>
      <c r="B63" s="41"/>
      <c r="C63" s="42"/>
      <c r="D63" s="39"/>
      <c r="E63" s="38"/>
      <c r="F63" s="36"/>
    </row>
    <row r="64" spans="1:6" ht="13.5" thickBot="1" x14ac:dyDescent="0.3">
      <c r="A64" s="27"/>
      <c r="B64" s="33" t="s">
        <v>50</v>
      </c>
      <c r="C64" s="42"/>
      <c r="D64" s="39"/>
      <c r="E64" s="38"/>
      <c r="F64" s="36"/>
    </row>
    <row r="65" spans="1:6" ht="13.5" thickTop="1" x14ac:dyDescent="0.25">
      <c r="A65" s="27"/>
      <c r="B65" s="57" t="s">
        <v>51</v>
      </c>
      <c r="C65" s="58" t="s">
        <v>19</v>
      </c>
      <c r="D65" s="59">
        <v>448</v>
      </c>
      <c r="E65" s="38"/>
      <c r="F65" s="52"/>
    </row>
    <row r="66" spans="1:6" x14ac:dyDescent="0.25">
      <c r="A66" s="27"/>
      <c r="B66" s="48" t="s">
        <v>52</v>
      </c>
      <c r="C66" s="49" t="s">
        <v>19</v>
      </c>
      <c r="D66" s="59">
        <v>448</v>
      </c>
      <c r="E66" s="38"/>
      <c r="F66" s="52"/>
    </row>
    <row r="67" spans="1:6" x14ac:dyDescent="0.25">
      <c r="A67" s="27"/>
      <c r="B67" s="37" t="s">
        <v>53</v>
      </c>
      <c r="C67" s="34" t="s">
        <v>54</v>
      </c>
      <c r="D67" s="59">
        <v>2</v>
      </c>
      <c r="E67" s="38"/>
      <c r="F67" s="52"/>
    </row>
    <row r="68" spans="1:6" x14ac:dyDescent="0.25">
      <c r="A68" s="27"/>
      <c r="B68" s="37" t="s">
        <v>55</v>
      </c>
      <c r="C68" s="34" t="s">
        <v>56</v>
      </c>
      <c r="D68" s="59">
        <v>1</v>
      </c>
      <c r="E68" s="38"/>
      <c r="F68" s="52"/>
    </row>
    <row r="69" spans="1:6" ht="13.5" thickBot="1" x14ac:dyDescent="0.3">
      <c r="A69" s="27"/>
      <c r="B69" s="60"/>
      <c r="C69" s="61"/>
      <c r="D69" s="38"/>
      <c r="E69" s="38"/>
      <c r="F69" s="36"/>
    </row>
    <row r="70" spans="1:6" ht="13.5" thickBot="1" x14ac:dyDescent="0.3">
      <c r="A70" s="27"/>
      <c r="B70" s="62" t="s">
        <v>57</v>
      </c>
      <c r="C70" s="42"/>
      <c r="D70" s="39"/>
      <c r="E70" s="38"/>
      <c r="F70" s="36"/>
    </row>
    <row r="71" spans="1:6" x14ac:dyDescent="0.25">
      <c r="A71" s="27"/>
      <c r="B71" s="63" t="s">
        <v>58</v>
      </c>
      <c r="C71" s="42" t="s">
        <v>54</v>
      </c>
      <c r="D71" s="64">
        <v>2</v>
      </c>
      <c r="E71" s="38"/>
      <c r="F71" s="64"/>
    </row>
    <row r="72" spans="1:6" x14ac:dyDescent="0.25">
      <c r="A72" s="27"/>
      <c r="B72" s="63" t="s">
        <v>59</v>
      </c>
      <c r="C72" s="42" t="s">
        <v>54</v>
      </c>
      <c r="D72" s="64">
        <v>2</v>
      </c>
      <c r="E72" s="38"/>
      <c r="F72" s="64"/>
    </row>
    <row r="73" spans="1:6" x14ac:dyDescent="0.25">
      <c r="A73" s="27"/>
      <c r="B73" s="53" t="s">
        <v>60</v>
      </c>
      <c r="C73" s="54" t="s">
        <v>61</v>
      </c>
      <c r="D73" s="111">
        <v>350</v>
      </c>
      <c r="E73" s="38"/>
      <c r="F73" s="56"/>
    </row>
    <row r="74" spans="1:6" x14ac:dyDescent="0.25">
      <c r="A74" s="27"/>
      <c r="B74" s="57" t="s">
        <v>62</v>
      </c>
      <c r="C74" s="65" t="s">
        <v>23</v>
      </c>
      <c r="D74" s="39">
        <v>1</v>
      </c>
      <c r="E74" s="38"/>
      <c r="F74" s="39"/>
    </row>
    <row r="75" spans="1:6" x14ac:dyDescent="0.25">
      <c r="A75" s="27"/>
      <c r="B75" s="66" t="s">
        <v>63</v>
      </c>
      <c r="C75" s="67" t="s">
        <v>19</v>
      </c>
      <c r="D75" s="68">
        <v>300</v>
      </c>
      <c r="E75" s="38"/>
      <c r="F75" s="39"/>
    </row>
    <row r="76" spans="1:6" x14ac:dyDescent="0.25">
      <c r="A76" s="27"/>
      <c r="B76" s="78" t="s">
        <v>84</v>
      </c>
      <c r="C76" s="79" t="s">
        <v>54</v>
      </c>
      <c r="D76" s="80">
        <v>11</v>
      </c>
      <c r="E76" s="38"/>
      <c r="F76" s="81"/>
    </row>
    <row r="77" spans="1:6" x14ac:dyDescent="0.25">
      <c r="A77" s="27"/>
      <c r="B77" s="82" t="s">
        <v>86</v>
      </c>
      <c r="C77" s="83" t="s">
        <v>54</v>
      </c>
      <c r="D77" s="84">
        <v>1</v>
      </c>
      <c r="E77" s="38"/>
      <c r="F77" s="84"/>
    </row>
    <row r="78" spans="1:6" x14ac:dyDescent="0.25">
      <c r="A78" s="27"/>
      <c r="B78" s="48" t="s">
        <v>130</v>
      </c>
      <c r="C78" s="49" t="s">
        <v>21</v>
      </c>
      <c r="D78" s="107">
        <v>500</v>
      </c>
      <c r="E78" s="38"/>
      <c r="F78" s="52"/>
    </row>
    <row r="79" spans="1:6" ht="13.5" thickBot="1" x14ac:dyDescent="0.3">
      <c r="A79" s="27"/>
      <c r="B79" s="82"/>
      <c r="C79" s="83"/>
      <c r="D79" s="84"/>
      <c r="E79" s="38"/>
      <c r="F79" s="84"/>
    </row>
    <row r="80" spans="1:6" ht="13.5" thickBot="1" x14ac:dyDescent="0.3">
      <c r="A80" s="27"/>
      <c r="B80" s="33" t="s">
        <v>64</v>
      </c>
      <c r="C80" s="58"/>
      <c r="D80" s="59"/>
      <c r="E80" s="38"/>
      <c r="F80" s="52"/>
    </row>
    <row r="81" spans="1:6" ht="13.5" thickTop="1" x14ac:dyDescent="0.25">
      <c r="A81" s="27"/>
      <c r="B81" s="48" t="s">
        <v>130</v>
      </c>
      <c r="C81" s="49" t="s">
        <v>21</v>
      </c>
      <c r="D81" s="107">
        <v>65</v>
      </c>
      <c r="E81" s="38"/>
      <c r="F81" s="52"/>
    </row>
    <row r="82" spans="1:6" x14ac:dyDescent="0.25">
      <c r="A82" s="27"/>
      <c r="B82" s="37" t="s">
        <v>65</v>
      </c>
      <c r="C82" s="34" t="s">
        <v>21</v>
      </c>
      <c r="D82" s="107">
        <v>8</v>
      </c>
      <c r="E82" s="38"/>
      <c r="F82" s="52"/>
    </row>
    <row r="83" spans="1:6" x14ac:dyDescent="0.25">
      <c r="A83" s="27"/>
      <c r="B83" s="37" t="s">
        <v>66</v>
      </c>
      <c r="C83" s="34" t="s">
        <v>67</v>
      </c>
      <c r="D83" s="59">
        <v>250</v>
      </c>
      <c r="E83" s="38"/>
      <c r="F83" s="52"/>
    </row>
    <row r="84" spans="1:6" x14ac:dyDescent="0.25">
      <c r="A84" s="27"/>
      <c r="B84" s="37" t="s">
        <v>68</v>
      </c>
      <c r="C84" s="34" t="s">
        <v>67</v>
      </c>
      <c r="D84" s="59">
        <v>125</v>
      </c>
      <c r="E84" s="38"/>
      <c r="F84" s="52"/>
    </row>
    <row r="85" spans="1:6" ht="13.5" thickBot="1" x14ac:dyDescent="0.3">
      <c r="A85" s="27"/>
      <c r="B85" s="37"/>
      <c r="C85" s="34"/>
      <c r="D85" s="59"/>
      <c r="E85" s="38"/>
      <c r="F85" s="52"/>
    </row>
    <row r="86" spans="1:6" ht="13.5" thickBot="1" x14ac:dyDescent="0.3">
      <c r="A86" s="27"/>
      <c r="B86" s="33" t="s">
        <v>132</v>
      </c>
      <c r="C86" s="34"/>
      <c r="D86" s="59"/>
      <c r="E86" s="38"/>
      <c r="F86" s="52"/>
    </row>
    <row r="87" spans="1:6" ht="39" thickTop="1" x14ac:dyDescent="0.25">
      <c r="A87" s="27"/>
      <c r="B87" s="60" t="s">
        <v>141</v>
      </c>
      <c r="C87" s="61" t="s">
        <v>67</v>
      </c>
      <c r="D87" s="107">
        <v>324.3</v>
      </c>
      <c r="E87" s="38"/>
      <c r="F87" s="52"/>
    </row>
    <row r="88" spans="1:6" x14ac:dyDescent="0.25">
      <c r="A88" s="27"/>
      <c r="B88" s="41" t="s">
        <v>120</v>
      </c>
      <c r="C88" s="42" t="s">
        <v>19</v>
      </c>
      <c r="D88" s="39">
        <v>324.3</v>
      </c>
      <c r="E88" s="38"/>
      <c r="F88" s="39"/>
    </row>
    <row r="89" spans="1:6" x14ac:dyDescent="0.25">
      <c r="A89" s="27"/>
      <c r="B89" s="41" t="s">
        <v>123</v>
      </c>
      <c r="C89" s="42" t="s">
        <v>54</v>
      </c>
      <c r="D89" s="39">
        <v>4</v>
      </c>
      <c r="E89" s="38"/>
      <c r="F89" s="39"/>
    </row>
    <row r="90" spans="1:6" ht="38.25" x14ac:dyDescent="0.25">
      <c r="A90" s="27"/>
      <c r="B90" s="60" t="s">
        <v>124</v>
      </c>
      <c r="C90" s="42" t="s">
        <v>54</v>
      </c>
      <c r="D90" s="39">
        <v>2</v>
      </c>
      <c r="E90" s="38"/>
      <c r="F90" s="39"/>
    </row>
    <row r="91" spans="1:6" x14ac:dyDescent="0.25">
      <c r="A91" s="27"/>
      <c r="B91" s="60" t="s">
        <v>125</v>
      </c>
      <c r="C91" s="42" t="s">
        <v>54</v>
      </c>
      <c r="D91" s="39">
        <v>1</v>
      </c>
      <c r="E91" s="38"/>
      <c r="F91" s="39"/>
    </row>
    <row r="92" spans="1:6" ht="25.5" x14ac:dyDescent="0.25">
      <c r="A92" s="27"/>
      <c r="B92" s="60" t="s">
        <v>140</v>
      </c>
      <c r="C92" s="42" t="s">
        <v>127</v>
      </c>
      <c r="D92" s="39">
        <v>16300</v>
      </c>
      <c r="E92" s="38"/>
      <c r="F92" s="39"/>
    </row>
    <row r="93" spans="1:6" x14ac:dyDescent="0.25">
      <c r="A93" s="27"/>
      <c r="B93" s="60" t="s">
        <v>129</v>
      </c>
      <c r="C93" s="42" t="s">
        <v>19</v>
      </c>
      <c r="D93" s="39">
        <v>150</v>
      </c>
      <c r="E93" s="38"/>
      <c r="F93" s="39"/>
    </row>
    <row r="94" spans="1:6" x14ac:dyDescent="0.25">
      <c r="A94" s="27"/>
      <c r="B94" s="60" t="s">
        <v>128</v>
      </c>
      <c r="C94" s="42" t="s">
        <v>19</v>
      </c>
      <c r="D94" s="39">
        <v>150</v>
      </c>
      <c r="E94" s="38"/>
      <c r="F94" s="39"/>
    </row>
    <row r="95" spans="1:6" x14ac:dyDescent="0.25">
      <c r="A95" s="27"/>
      <c r="B95" s="60" t="s">
        <v>134</v>
      </c>
      <c r="C95" s="42" t="s">
        <v>21</v>
      </c>
      <c r="D95" s="39">
        <v>52</v>
      </c>
      <c r="E95" s="38"/>
      <c r="F95" s="39"/>
    </row>
    <row r="96" spans="1:6" x14ac:dyDescent="0.25">
      <c r="A96" s="27"/>
      <c r="B96" s="60" t="s">
        <v>133</v>
      </c>
      <c r="C96" s="42" t="s">
        <v>21</v>
      </c>
      <c r="D96" s="39">
        <v>6</v>
      </c>
      <c r="E96" s="38"/>
      <c r="F96" s="39"/>
    </row>
    <row r="97" spans="1:6" ht="15.75" thickBot="1" x14ac:dyDescent="0.3">
      <c r="A97" s="27"/>
      <c r="B97" s="108"/>
      <c r="C97"/>
      <c r="D97"/>
      <c r="E97" s="38"/>
      <c r="F97"/>
    </row>
    <row r="98" spans="1:6" ht="13.5" thickBot="1" x14ac:dyDescent="0.3">
      <c r="A98" s="27"/>
      <c r="B98" s="33" t="s">
        <v>119</v>
      </c>
      <c r="C98" s="58"/>
      <c r="D98" s="59"/>
      <c r="E98" s="38"/>
      <c r="F98" s="52"/>
    </row>
    <row r="99" spans="1:6" ht="13.5" thickTop="1" x14ac:dyDescent="0.25">
      <c r="A99" s="27"/>
      <c r="B99" s="48" t="s">
        <v>69</v>
      </c>
      <c r="C99" s="49" t="s">
        <v>54</v>
      </c>
      <c r="D99" s="59">
        <v>350</v>
      </c>
      <c r="E99" s="38"/>
      <c r="F99" s="52"/>
    </row>
    <row r="100" spans="1:6" x14ac:dyDescent="0.25">
      <c r="A100" s="27"/>
      <c r="B100" s="37" t="s">
        <v>70</v>
      </c>
      <c r="C100" s="34" t="s">
        <v>19</v>
      </c>
      <c r="D100" s="59">
        <v>100</v>
      </c>
      <c r="E100" s="38"/>
      <c r="F100" s="52"/>
    </row>
    <row r="101" spans="1:6" x14ac:dyDescent="0.25">
      <c r="A101" s="27"/>
      <c r="B101" s="37" t="s">
        <v>72</v>
      </c>
      <c r="C101" s="34" t="s">
        <v>19</v>
      </c>
      <c r="D101" s="107">
        <v>166</v>
      </c>
      <c r="E101" s="38"/>
      <c r="F101" s="52"/>
    </row>
    <row r="102" spans="1:6" ht="13.5" thickBot="1" x14ac:dyDescent="0.3">
      <c r="A102" s="27"/>
      <c r="B102" s="37"/>
      <c r="C102" s="34"/>
      <c r="D102" s="59"/>
      <c r="E102" s="38"/>
      <c r="F102" s="52"/>
    </row>
    <row r="103" spans="1:6" ht="13.5" thickBot="1" x14ac:dyDescent="0.3">
      <c r="A103" s="27"/>
      <c r="B103" s="33" t="s">
        <v>73</v>
      </c>
      <c r="C103" s="34"/>
      <c r="D103" s="59"/>
      <c r="E103" s="38"/>
      <c r="F103" s="52"/>
    </row>
    <row r="104" spans="1:6" ht="13.5" thickTop="1" x14ac:dyDescent="0.25">
      <c r="A104" s="27"/>
      <c r="B104" s="60" t="s">
        <v>74</v>
      </c>
      <c r="C104" s="61" t="s">
        <v>75</v>
      </c>
      <c r="D104" s="59">
        <v>1</v>
      </c>
      <c r="E104" s="38"/>
      <c r="F104" s="52"/>
    </row>
    <row r="105" spans="1:6" x14ac:dyDescent="0.25">
      <c r="A105" s="27"/>
      <c r="B105" s="60" t="s">
        <v>76</v>
      </c>
      <c r="C105" s="61" t="s">
        <v>75</v>
      </c>
      <c r="D105" s="38">
        <v>1</v>
      </c>
      <c r="E105" s="38"/>
      <c r="F105" s="36"/>
    </row>
    <row r="106" spans="1:6" x14ac:dyDescent="0.25">
      <c r="A106" s="27"/>
      <c r="B106" s="57" t="s">
        <v>77</v>
      </c>
      <c r="C106" s="58" t="s">
        <v>54</v>
      </c>
      <c r="D106" s="59">
        <v>10</v>
      </c>
      <c r="E106" s="38"/>
      <c r="F106" s="52"/>
    </row>
    <row r="107" spans="1:6" x14ac:dyDescent="0.25">
      <c r="A107" s="27"/>
      <c r="B107" s="48" t="s">
        <v>78</v>
      </c>
      <c r="C107" s="49" t="s">
        <v>75</v>
      </c>
      <c r="D107" s="59">
        <v>1</v>
      </c>
      <c r="E107" s="38"/>
      <c r="F107" s="52"/>
    </row>
    <row r="108" spans="1:6" x14ac:dyDescent="0.25">
      <c r="B108" s="37" t="s">
        <v>79</v>
      </c>
      <c r="C108" s="34" t="s">
        <v>75</v>
      </c>
      <c r="D108" s="59">
        <v>1</v>
      </c>
      <c r="E108" s="38"/>
      <c r="F108" s="52"/>
    </row>
    <row r="109" spans="1:6" x14ac:dyDescent="0.25">
      <c r="B109" s="37" t="s">
        <v>80</v>
      </c>
      <c r="C109" s="34" t="s">
        <v>19</v>
      </c>
      <c r="D109" s="107">
        <v>380</v>
      </c>
      <c r="E109" s="38"/>
      <c r="F109" s="52"/>
    </row>
    <row r="110" spans="1:6" x14ac:dyDescent="0.25">
      <c r="B110" s="57" t="s">
        <v>87</v>
      </c>
      <c r="C110" s="58" t="s">
        <v>19</v>
      </c>
      <c r="D110" s="107">
        <v>380</v>
      </c>
      <c r="E110" s="38"/>
      <c r="F110" s="52"/>
    </row>
    <row r="111" spans="1:6" x14ac:dyDescent="0.25">
      <c r="B111" s="85" t="s">
        <v>88</v>
      </c>
      <c r="C111" s="86" t="s">
        <v>19</v>
      </c>
      <c r="D111" s="109">
        <f>+D110/10.76</f>
        <v>35.315985130111528</v>
      </c>
      <c r="E111" s="38"/>
      <c r="F111" s="87"/>
    </row>
    <row r="112" spans="1:6" x14ac:dyDescent="0.25">
      <c r="B112" s="41" t="s">
        <v>96</v>
      </c>
      <c r="C112" s="42" t="s">
        <v>54</v>
      </c>
      <c r="D112" s="106">
        <v>5</v>
      </c>
      <c r="E112" s="38"/>
      <c r="F112" s="39"/>
    </row>
    <row r="113" spans="2:6" ht="38.25" x14ac:dyDescent="0.25">
      <c r="B113" s="97" t="s">
        <v>77</v>
      </c>
      <c r="C113" s="42" t="s">
        <v>54</v>
      </c>
      <c r="D113" s="110">
        <v>10</v>
      </c>
      <c r="E113" s="38"/>
      <c r="F113" s="56"/>
    </row>
    <row r="114" spans="2:6" ht="25.5" x14ac:dyDescent="0.25">
      <c r="B114" s="97" t="s">
        <v>139</v>
      </c>
      <c r="C114" s="42" t="s">
        <v>54</v>
      </c>
      <c r="D114" s="110">
        <v>3</v>
      </c>
      <c r="E114" s="38"/>
      <c r="F114" s="56"/>
    </row>
    <row r="115" spans="2:6" x14ac:dyDescent="0.25">
      <c r="B115" s="70"/>
      <c r="C115" s="71"/>
      <c r="D115" s="72"/>
      <c r="E115" s="38"/>
      <c r="F115" s="73"/>
    </row>
    <row r="116" spans="2:6" ht="13.5" thickBot="1" x14ac:dyDescent="0.3">
      <c r="E116" s="38"/>
    </row>
    <row r="117" spans="2:6" ht="13.5" thickBot="1" x14ac:dyDescent="0.3">
      <c r="B117" s="33" t="s">
        <v>115</v>
      </c>
      <c r="E117" s="38"/>
    </row>
    <row r="118" spans="2:6" ht="13.5" thickTop="1" x14ac:dyDescent="0.25">
      <c r="E118" s="38"/>
    </row>
    <row r="119" spans="2:6" ht="13.5" thickBot="1" x14ac:dyDescent="0.3">
      <c r="E119" s="38"/>
    </row>
    <row r="120" spans="2:6" ht="13.5" thickBot="1" x14ac:dyDescent="0.3">
      <c r="B120" s="33" t="s">
        <v>18</v>
      </c>
      <c r="C120" s="34"/>
      <c r="D120" s="35"/>
      <c r="E120" s="38"/>
      <c r="F120" s="36"/>
    </row>
    <row r="121" spans="2:6" ht="14.25" thickTop="1" thickBot="1" x14ac:dyDescent="0.3">
      <c r="B121" s="40" t="s">
        <v>83</v>
      </c>
      <c r="C121" s="34"/>
      <c r="D121" s="35"/>
      <c r="E121" s="38"/>
      <c r="F121" s="36"/>
    </row>
    <row r="122" spans="2:6" ht="13.5" thickTop="1" x14ac:dyDescent="0.25">
      <c r="B122" s="41" t="s">
        <v>20</v>
      </c>
      <c r="C122" s="42" t="s">
        <v>54</v>
      </c>
      <c r="D122" s="39">
        <v>2</v>
      </c>
      <c r="E122" s="38"/>
      <c r="F122" s="36"/>
    </row>
    <row r="123" spans="2:6" x14ac:dyDescent="0.25">
      <c r="B123" s="95" t="s">
        <v>92</v>
      </c>
      <c r="C123" s="54" t="s">
        <v>54</v>
      </c>
      <c r="D123" s="55">
        <v>12</v>
      </c>
      <c r="E123" s="38"/>
      <c r="F123" s="96"/>
    </row>
    <row r="124" spans="2:6" x14ac:dyDescent="0.25">
      <c r="B124" s="41" t="s">
        <v>22</v>
      </c>
      <c r="C124" s="42" t="s">
        <v>21</v>
      </c>
      <c r="D124" s="39">
        <f>8*4</f>
        <v>32</v>
      </c>
      <c r="E124" s="38"/>
      <c r="F124" s="39"/>
    </row>
    <row r="125" spans="2:6" x14ac:dyDescent="0.25">
      <c r="B125" s="41" t="s">
        <v>24</v>
      </c>
      <c r="C125" s="42" t="s">
        <v>19</v>
      </c>
      <c r="D125" s="39">
        <v>300</v>
      </c>
      <c r="E125" s="38"/>
      <c r="F125" s="39"/>
    </row>
    <row r="126" spans="2:6" x14ac:dyDescent="0.25">
      <c r="B126" s="41" t="s">
        <v>25</v>
      </c>
      <c r="C126" s="42" t="s">
        <v>19</v>
      </c>
      <c r="D126" s="39">
        <v>680</v>
      </c>
      <c r="E126" s="38"/>
      <c r="F126" s="39"/>
    </row>
    <row r="127" spans="2:6" x14ac:dyDescent="0.25">
      <c r="B127" s="41" t="s">
        <v>26</v>
      </c>
      <c r="C127" s="42" t="s">
        <v>21</v>
      </c>
      <c r="D127" s="39">
        <v>15</v>
      </c>
      <c r="E127" s="38"/>
      <c r="F127" s="39"/>
    </row>
    <row r="128" spans="2:6" x14ac:dyDescent="0.25">
      <c r="B128" s="41" t="s">
        <v>118</v>
      </c>
      <c r="C128" s="42" t="s">
        <v>19</v>
      </c>
      <c r="D128" s="106">
        <v>700</v>
      </c>
      <c r="E128" s="38"/>
      <c r="F128" s="39"/>
    </row>
    <row r="129" spans="2:6" x14ac:dyDescent="0.25">
      <c r="B129" s="41" t="s">
        <v>28</v>
      </c>
      <c r="C129" s="42" t="s">
        <v>19</v>
      </c>
      <c r="D129" s="39">
        <v>100</v>
      </c>
      <c r="E129" s="38"/>
      <c r="F129" s="39"/>
    </row>
    <row r="130" spans="2:6" x14ac:dyDescent="0.25">
      <c r="B130" s="41" t="s">
        <v>29</v>
      </c>
      <c r="C130" s="42" t="s">
        <v>54</v>
      </c>
      <c r="D130" s="39">
        <v>3</v>
      </c>
      <c r="E130" s="38"/>
      <c r="F130" s="39"/>
    </row>
    <row r="131" spans="2:6" x14ac:dyDescent="0.25">
      <c r="B131" s="41" t="s">
        <v>30</v>
      </c>
      <c r="C131" s="42" t="s">
        <v>54</v>
      </c>
      <c r="D131" s="39">
        <v>9</v>
      </c>
      <c r="E131" s="38"/>
      <c r="F131" s="39"/>
    </row>
    <row r="132" spans="2:6" x14ac:dyDescent="0.25">
      <c r="B132" s="41" t="s">
        <v>31</v>
      </c>
      <c r="C132" s="42" t="s">
        <v>54</v>
      </c>
      <c r="D132" s="39">
        <v>5</v>
      </c>
      <c r="E132" s="38"/>
      <c r="F132" s="39"/>
    </row>
    <row r="133" spans="2:6" x14ac:dyDescent="0.25">
      <c r="B133" s="41" t="s">
        <v>32</v>
      </c>
      <c r="C133" s="42" t="s">
        <v>54</v>
      </c>
      <c r="D133" s="39">
        <v>3</v>
      </c>
      <c r="E133" s="38"/>
      <c r="F133" s="39"/>
    </row>
    <row r="134" spans="2:6" x14ac:dyDescent="0.25">
      <c r="B134" s="41" t="s">
        <v>34</v>
      </c>
      <c r="C134" s="42" t="s">
        <v>19</v>
      </c>
      <c r="D134" s="39">
        <v>980</v>
      </c>
      <c r="E134" s="38"/>
      <c r="F134" s="39"/>
    </row>
    <row r="135" spans="2:6" ht="14.25" x14ac:dyDescent="0.25">
      <c r="B135" s="41" t="s">
        <v>143</v>
      </c>
      <c r="C135" s="117" t="s">
        <v>144</v>
      </c>
      <c r="D135" s="39">
        <v>770</v>
      </c>
      <c r="E135" s="38"/>
      <c r="F135" s="39"/>
    </row>
    <row r="136" spans="2:6" x14ac:dyDescent="0.25">
      <c r="B136" s="41" t="s">
        <v>35</v>
      </c>
      <c r="C136" s="42" t="s">
        <v>19</v>
      </c>
      <c r="D136" s="39">
        <v>1120</v>
      </c>
      <c r="E136" s="38"/>
      <c r="F136" s="39"/>
    </row>
    <row r="137" spans="2:6" x14ac:dyDescent="0.25">
      <c r="B137" s="41" t="s">
        <v>36</v>
      </c>
      <c r="C137" s="42" t="s">
        <v>19</v>
      </c>
      <c r="D137" s="39">
        <v>2594</v>
      </c>
      <c r="E137" s="38"/>
      <c r="F137" s="39"/>
    </row>
    <row r="138" spans="2:6" x14ac:dyDescent="0.25">
      <c r="B138" s="53" t="s">
        <v>85</v>
      </c>
      <c r="C138" s="54" t="s">
        <v>54</v>
      </c>
      <c r="D138" s="55">
        <v>22</v>
      </c>
      <c r="E138" s="38"/>
      <c r="F138" s="56"/>
    </row>
    <row r="139" spans="2:6" x14ac:dyDescent="0.25">
      <c r="B139" s="41" t="s">
        <v>111</v>
      </c>
      <c r="C139" s="42" t="s">
        <v>19</v>
      </c>
      <c r="D139" s="39">
        <v>50</v>
      </c>
      <c r="E139" s="38"/>
      <c r="F139" s="39"/>
    </row>
    <row r="140" spans="2:6" ht="38.25" x14ac:dyDescent="0.25">
      <c r="B140" s="60" t="s">
        <v>141</v>
      </c>
      <c r="C140" s="61" t="s">
        <v>67</v>
      </c>
      <c r="D140" s="107">
        <v>1127</v>
      </c>
      <c r="E140" s="38"/>
      <c r="F140" s="52"/>
    </row>
    <row r="141" spans="2:6" x14ac:dyDescent="0.25">
      <c r="B141" s="60" t="s">
        <v>134</v>
      </c>
      <c r="C141" s="42" t="s">
        <v>21</v>
      </c>
      <c r="D141" s="39">
        <v>100</v>
      </c>
      <c r="E141" s="38"/>
      <c r="F141" s="39"/>
    </row>
    <row r="142" spans="2:6" x14ac:dyDescent="0.25">
      <c r="B142" s="60" t="s">
        <v>133</v>
      </c>
      <c r="C142" s="42" t="s">
        <v>21</v>
      </c>
      <c r="D142" s="39">
        <v>12</v>
      </c>
      <c r="E142" s="38"/>
      <c r="F142" s="39"/>
    </row>
    <row r="143" spans="2:6" x14ac:dyDescent="0.25">
      <c r="B143" s="41" t="s">
        <v>38</v>
      </c>
      <c r="C143" s="42" t="s">
        <v>19</v>
      </c>
      <c r="D143" s="39">
        <v>100</v>
      </c>
      <c r="E143" s="38"/>
      <c r="F143" s="39"/>
    </row>
    <row r="144" spans="2:6" x14ac:dyDescent="0.25">
      <c r="B144" s="41" t="s">
        <v>39</v>
      </c>
      <c r="C144" s="42" t="s">
        <v>19</v>
      </c>
      <c r="D144" s="39">
        <v>80</v>
      </c>
      <c r="E144" s="38"/>
      <c r="F144" s="39"/>
    </row>
    <row r="145" spans="2:6" x14ac:dyDescent="0.25">
      <c r="B145" s="91" t="s">
        <v>93</v>
      </c>
      <c r="C145" s="92" t="s">
        <v>19</v>
      </c>
      <c r="D145" s="93">
        <v>117</v>
      </c>
      <c r="E145" s="38"/>
      <c r="F145" s="94"/>
    </row>
    <row r="146" spans="2:6" x14ac:dyDescent="0.25">
      <c r="B146" s="91" t="s">
        <v>131</v>
      </c>
      <c r="C146" s="92" t="s">
        <v>19</v>
      </c>
      <c r="D146" s="93">
        <v>350</v>
      </c>
      <c r="E146" s="38"/>
      <c r="F146" s="94"/>
    </row>
    <row r="147" spans="2:6" x14ac:dyDescent="0.25">
      <c r="B147" s="60" t="s">
        <v>128</v>
      </c>
      <c r="C147" s="42" t="s">
        <v>19</v>
      </c>
      <c r="D147" s="39">
        <v>350</v>
      </c>
      <c r="E147" s="38"/>
      <c r="F147" s="39"/>
    </row>
    <row r="148" spans="2:6" x14ac:dyDescent="0.25">
      <c r="B148" s="48" t="s">
        <v>40</v>
      </c>
      <c r="C148" s="49" t="s">
        <v>41</v>
      </c>
      <c r="D148" s="50">
        <v>1</v>
      </c>
      <c r="E148" s="38"/>
      <c r="F148" s="51"/>
    </row>
    <row r="149" spans="2:6" ht="14.25" x14ac:dyDescent="0.25">
      <c r="B149" s="43" t="s">
        <v>95</v>
      </c>
      <c r="C149" s="117" t="s">
        <v>144</v>
      </c>
      <c r="D149" s="96">
        <v>142.56</v>
      </c>
      <c r="E149" s="38"/>
      <c r="F149" s="56"/>
    </row>
    <row r="150" spans="2:6" x14ac:dyDescent="0.25">
      <c r="B150" s="53" t="s">
        <v>42</v>
      </c>
      <c r="C150" s="54" t="s">
        <v>43</v>
      </c>
      <c r="D150" s="55">
        <v>5</v>
      </c>
      <c r="E150" s="38"/>
      <c r="F150" s="56"/>
    </row>
    <row r="151" spans="2:6" ht="13.5" thickBot="1" x14ac:dyDescent="0.3">
      <c r="B151" s="53"/>
      <c r="C151" s="54"/>
      <c r="D151" s="55"/>
      <c r="E151" s="38"/>
      <c r="F151" s="56"/>
    </row>
    <row r="152" spans="2:6" ht="13.5" thickBot="1" x14ac:dyDescent="0.3">
      <c r="B152" s="33" t="s">
        <v>46</v>
      </c>
      <c r="C152" s="42"/>
      <c r="D152" s="39"/>
      <c r="E152" s="38"/>
      <c r="F152" s="36"/>
    </row>
    <row r="153" spans="2:6" ht="13.5" thickTop="1" x14ac:dyDescent="0.25">
      <c r="B153" s="41" t="s">
        <v>109</v>
      </c>
      <c r="C153" s="42" t="s">
        <v>19</v>
      </c>
      <c r="D153" s="39">
        <v>238</v>
      </c>
      <c r="E153" s="38"/>
      <c r="F153" s="39"/>
    </row>
    <row r="154" spans="2:6" x14ac:dyDescent="0.25">
      <c r="B154" s="41" t="s">
        <v>48</v>
      </c>
      <c r="C154" s="42" t="s">
        <v>19</v>
      </c>
      <c r="D154" s="39">
        <v>50</v>
      </c>
      <c r="E154" s="38"/>
      <c r="F154" s="39"/>
    </row>
    <row r="155" spans="2:6" x14ac:dyDescent="0.25">
      <c r="B155" s="41" t="s">
        <v>49</v>
      </c>
      <c r="C155" s="42" t="s">
        <v>21</v>
      </c>
      <c r="D155" s="39">
        <v>80</v>
      </c>
      <c r="E155" s="38"/>
      <c r="F155" s="39"/>
    </row>
    <row r="156" spans="2:6" x14ac:dyDescent="0.25">
      <c r="B156" s="48" t="s">
        <v>130</v>
      </c>
      <c r="C156" s="49" t="s">
        <v>21</v>
      </c>
      <c r="D156" s="107">
        <v>80</v>
      </c>
      <c r="E156" s="38"/>
      <c r="F156" s="52"/>
    </row>
    <row r="157" spans="2:6" ht="13.5" thickBot="1" x14ac:dyDescent="0.3">
      <c r="B157" s="41"/>
      <c r="C157" s="42"/>
      <c r="D157" s="39"/>
      <c r="E157" s="38"/>
      <c r="F157" s="36"/>
    </row>
    <row r="158" spans="2:6" ht="13.5" thickBot="1" x14ac:dyDescent="0.3">
      <c r="B158" s="33" t="s">
        <v>50</v>
      </c>
      <c r="C158" s="42"/>
      <c r="D158" s="39"/>
      <c r="E158" s="38"/>
      <c r="F158" s="36"/>
    </row>
    <row r="159" spans="2:6" ht="13.5" thickTop="1" x14ac:dyDescent="0.25">
      <c r="B159" s="57" t="s">
        <v>51</v>
      </c>
      <c r="C159" s="58" t="s">
        <v>19</v>
      </c>
      <c r="D159" s="59">
        <v>496</v>
      </c>
      <c r="E159" s="38"/>
      <c r="F159" s="52"/>
    </row>
    <row r="160" spans="2:6" x14ac:dyDescent="0.25">
      <c r="B160" s="48" t="s">
        <v>52</v>
      </c>
      <c r="C160" s="49" t="s">
        <v>19</v>
      </c>
      <c r="D160" s="59">
        <v>496</v>
      </c>
      <c r="E160" s="38"/>
      <c r="F160" s="52"/>
    </row>
    <row r="161" spans="2:6" x14ac:dyDescent="0.25">
      <c r="B161" s="37" t="s">
        <v>53</v>
      </c>
      <c r="C161" s="34" t="s">
        <v>54</v>
      </c>
      <c r="D161" s="59">
        <v>2</v>
      </c>
      <c r="E161" s="38"/>
      <c r="F161" s="52"/>
    </row>
    <row r="162" spans="2:6" x14ac:dyDescent="0.25">
      <c r="B162" s="37" t="s">
        <v>138</v>
      </c>
      <c r="C162" s="34" t="s">
        <v>54</v>
      </c>
      <c r="D162" s="59">
        <v>2</v>
      </c>
      <c r="E162" s="38"/>
      <c r="F162" s="52"/>
    </row>
    <row r="163" spans="2:6" ht="13.5" thickBot="1" x14ac:dyDescent="0.3">
      <c r="B163" s="60"/>
      <c r="C163" s="61"/>
      <c r="D163" s="38"/>
      <c r="E163" s="38"/>
      <c r="F163" s="36"/>
    </row>
    <row r="164" spans="2:6" ht="13.5" thickBot="1" x14ac:dyDescent="0.3">
      <c r="B164" s="62" t="s">
        <v>57</v>
      </c>
      <c r="C164" s="42"/>
      <c r="D164" s="39"/>
      <c r="E164" s="38"/>
      <c r="F164" s="36"/>
    </row>
    <row r="165" spans="2:6" x14ac:dyDescent="0.25">
      <c r="B165" s="63" t="s">
        <v>58</v>
      </c>
      <c r="C165" s="42" t="s">
        <v>54</v>
      </c>
      <c r="D165" s="64">
        <v>2</v>
      </c>
      <c r="E165" s="38"/>
      <c r="F165" s="64"/>
    </row>
    <row r="166" spans="2:6" x14ac:dyDescent="0.25">
      <c r="B166" s="63" t="s">
        <v>59</v>
      </c>
      <c r="C166" s="42" t="s">
        <v>54</v>
      </c>
      <c r="D166" s="64">
        <v>2</v>
      </c>
      <c r="E166" s="38"/>
      <c r="F166" s="64"/>
    </row>
    <row r="167" spans="2:6" x14ac:dyDescent="0.25">
      <c r="B167" s="53" t="s">
        <v>60</v>
      </c>
      <c r="C167" s="54" t="s">
        <v>61</v>
      </c>
      <c r="D167" s="55">
        <v>90</v>
      </c>
      <c r="E167" s="38"/>
      <c r="F167" s="56"/>
    </row>
    <row r="168" spans="2:6" x14ac:dyDescent="0.25">
      <c r="B168" s="57" t="s">
        <v>62</v>
      </c>
      <c r="C168" s="65" t="s">
        <v>23</v>
      </c>
      <c r="D168" s="39">
        <v>1</v>
      </c>
      <c r="E168" s="38"/>
      <c r="F168" s="39"/>
    </row>
    <row r="169" spans="2:6" x14ac:dyDescent="0.25">
      <c r="B169" s="66" t="s">
        <v>63</v>
      </c>
      <c r="C169" s="67" t="s">
        <v>19</v>
      </c>
      <c r="D169" s="68">
        <v>150</v>
      </c>
      <c r="E169" s="38"/>
      <c r="F169" s="39"/>
    </row>
    <row r="170" spans="2:6" x14ac:dyDescent="0.25">
      <c r="B170" s="78" t="s">
        <v>84</v>
      </c>
      <c r="C170" s="79" t="s">
        <v>54</v>
      </c>
      <c r="D170" s="80">
        <v>15</v>
      </c>
      <c r="E170" s="38"/>
      <c r="F170" s="81"/>
    </row>
    <row r="171" spans="2:6" x14ac:dyDescent="0.25">
      <c r="B171" s="82" t="s">
        <v>86</v>
      </c>
      <c r="C171" s="83" t="s">
        <v>54</v>
      </c>
      <c r="D171" s="84">
        <v>1</v>
      </c>
      <c r="E171" s="38"/>
      <c r="F171" s="84"/>
    </row>
    <row r="172" spans="2:6" x14ac:dyDescent="0.25">
      <c r="B172" s="88" t="s">
        <v>89</v>
      </c>
      <c r="C172" s="89" t="s">
        <v>21</v>
      </c>
      <c r="D172" s="90">
        <v>78</v>
      </c>
      <c r="E172" s="38"/>
      <c r="F172" s="90"/>
    </row>
    <row r="173" spans="2:6" x14ac:dyDescent="0.25">
      <c r="B173" s="88" t="s">
        <v>90</v>
      </c>
      <c r="C173" s="89" t="s">
        <v>21</v>
      </c>
      <c r="D173" s="90">
        <v>78</v>
      </c>
      <c r="E173" s="38"/>
      <c r="F173" s="90"/>
    </row>
    <row r="174" spans="2:6" x14ac:dyDescent="0.25">
      <c r="B174" s="60" t="s">
        <v>110</v>
      </c>
      <c r="C174" s="61" t="s">
        <v>75</v>
      </c>
      <c r="D174" s="101">
        <v>1</v>
      </c>
      <c r="E174" s="38"/>
      <c r="F174" s="81"/>
    </row>
    <row r="175" spans="2:6" ht="13.5" thickBot="1" x14ac:dyDescent="0.3">
      <c r="B175" s="60"/>
      <c r="C175" s="61"/>
      <c r="D175" s="101"/>
      <c r="E175" s="38"/>
      <c r="F175" s="81"/>
    </row>
    <row r="176" spans="2:6" ht="13.5" thickBot="1" x14ac:dyDescent="0.3">
      <c r="B176" s="98" t="s">
        <v>112</v>
      </c>
      <c r="C176" s="104"/>
      <c r="D176" s="105"/>
      <c r="E176" s="38"/>
      <c r="F176" s="56"/>
    </row>
    <row r="177" spans="2:6" ht="13.5" thickTop="1" x14ac:dyDescent="0.25">
      <c r="B177" s="53" t="s">
        <v>113</v>
      </c>
      <c r="C177" s="54" t="s">
        <v>54</v>
      </c>
      <c r="D177" s="55">
        <v>4</v>
      </c>
      <c r="E177" s="38"/>
      <c r="F177" s="56"/>
    </row>
    <row r="178" spans="2:6" x14ac:dyDescent="0.25">
      <c r="B178" s="60" t="s">
        <v>110</v>
      </c>
      <c r="C178" s="54" t="s">
        <v>23</v>
      </c>
      <c r="D178" s="55">
        <v>1</v>
      </c>
      <c r="E178" s="38"/>
      <c r="F178" s="56"/>
    </row>
    <row r="179" spans="2:6" x14ac:dyDescent="0.25">
      <c r="B179" s="53" t="s">
        <v>114</v>
      </c>
      <c r="C179" s="54" t="s">
        <v>67</v>
      </c>
      <c r="D179" s="55">
        <v>150</v>
      </c>
      <c r="E179" s="38"/>
      <c r="F179" s="56"/>
    </row>
    <row r="180" spans="2:6" x14ac:dyDescent="0.25">
      <c r="B180" s="102"/>
      <c r="C180" s="103"/>
      <c r="D180" s="39"/>
      <c r="E180" s="38"/>
      <c r="F180" s="39"/>
    </row>
    <row r="181" spans="2:6" x14ac:dyDescent="0.25">
      <c r="B181" s="102"/>
      <c r="C181" s="103"/>
      <c r="D181" s="39"/>
      <c r="E181" s="38"/>
      <c r="F181" s="39"/>
    </row>
    <row r="182" spans="2:6" ht="13.5" thickBot="1" x14ac:dyDescent="0.3">
      <c r="B182" s="102"/>
      <c r="C182" s="103"/>
      <c r="D182" s="39"/>
      <c r="E182" s="38"/>
      <c r="F182" s="39"/>
    </row>
    <row r="183" spans="2:6" ht="13.5" thickBot="1" x14ac:dyDescent="0.3">
      <c r="B183" s="33" t="s">
        <v>116</v>
      </c>
      <c r="C183" s="58"/>
      <c r="D183" s="59"/>
      <c r="E183" s="38"/>
      <c r="F183" s="52"/>
    </row>
    <row r="184" spans="2:6" ht="13.5" thickTop="1" x14ac:dyDescent="0.25">
      <c r="B184" s="48" t="s">
        <v>69</v>
      </c>
      <c r="C184" s="49" t="s">
        <v>54</v>
      </c>
      <c r="D184" s="59">
        <v>50</v>
      </c>
      <c r="E184" s="38"/>
      <c r="F184" s="52"/>
    </row>
    <row r="185" spans="2:6" x14ac:dyDescent="0.25">
      <c r="B185" s="37" t="s">
        <v>70</v>
      </c>
      <c r="C185" s="34" t="s">
        <v>19</v>
      </c>
      <c r="D185" s="59">
        <v>50</v>
      </c>
      <c r="E185" s="38"/>
      <c r="F185" s="52"/>
    </row>
    <row r="186" spans="2:6" x14ac:dyDescent="0.25">
      <c r="B186" s="37" t="s">
        <v>71</v>
      </c>
      <c r="C186" s="34" t="s">
        <v>19</v>
      </c>
      <c r="D186" s="59">
        <v>50</v>
      </c>
      <c r="E186" s="38"/>
      <c r="F186" s="52"/>
    </row>
    <row r="187" spans="2:6" x14ac:dyDescent="0.25">
      <c r="B187" s="37" t="s">
        <v>72</v>
      </c>
      <c r="C187" s="34" t="s">
        <v>19</v>
      </c>
      <c r="D187" s="59">
        <v>75</v>
      </c>
      <c r="E187" s="38"/>
      <c r="F187" s="52"/>
    </row>
    <row r="188" spans="2:6" ht="13.5" thickBot="1" x14ac:dyDescent="0.3">
      <c r="B188" s="37"/>
      <c r="C188" s="34"/>
      <c r="D188" s="59"/>
      <c r="E188" s="38"/>
      <c r="F188" s="52"/>
    </row>
    <row r="189" spans="2:6" ht="13.5" thickBot="1" x14ac:dyDescent="0.3">
      <c r="B189" s="33" t="s">
        <v>73</v>
      </c>
      <c r="C189" s="34"/>
      <c r="D189" s="59"/>
      <c r="E189" s="38"/>
      <c r="F189" s="52"/>
    </row>
    <row r="190" spans="2:6" ht="13.5" thickTop="1" x14ac:dyDescent="0.25">
      <c r="B190" s="60" t="s">
        <v>74</v>
      </c>
      <c r="C190" s="61" t="s">
        <v>75</v>
      </c>
      <c r="D190" s="59">
        <v>1</v>
      </c>
      <c r="E190" s="38"/>
      <c r="F190" s="52"/>
    </row>
    <row r="191" spans="2:6" x14ac:dyDescent="0.25">
      <c r="B191" s="60" t="s">
        <v>76</v>
      </c>
      <c r="C191" s="61" t="s">
        <v>75</v>
      </c>
      <c r="D191" s="38">
        <v>1</v>
      </c>
      <c r="E191" s="38"/>
      <c r="F191" s="36"/>
    </row>
    <row r="192" spans="2:6" x14ac:dyDescent="0.25">
      <c r="B192" s="57" t="s">
        <v>77</v>
      </c>
      <c r="C192" s="58" t="s">
        <v>54</v>
      </c>
      <c r="D192" s="59">
        <v>10</v>
      </c>
      <c r="E192" s="38"/>
      <c r="F192" s="52"/>
    </row>
    <row r="193" spans="2:6" x14ac:dyDescent="0.25">
      <c r="B193" s="48" t="s">
        <v>78</v>
      </c>
      <c r="C193" s="49" t="s">
        <v>75</v>
      </c>
      <c r="D193" s="59">
        <v>1</v>
      </c>
      <c r="E193" s="38"/>
      <c r="F193" s="52"/>
    </row>
    <row r="194" spans="2:6" x14ac:dyDescent="0.25">
      <c r="B194" s="48" t="s">
        <v>137</v>
      </c>
      <c r="C194" s="49" t="s">
        <v>54</v>
      </c>
      <c r="D194" s="59">
        <v>12</v>
      </c>
      <c r="E194" s="38"/>
      <c r="F194" s="52"/>
    </row>
    <row r="195" spans="2:6" x14ac:dyDescent="0.25">
      <c r="B195" s="37" t="s">
        <v>79</v>
      </c>
      <c r="C195" s="34" t="s">
        <v>75</v>
      </c>
      <c r="D195" s="59">
        <v>1</v>
      </c>
      <c r="E195" s="38"/>
      <c r="F195" s="52"/>
    </row>
    <row r="196" spans="2:6" x14ac:dyDescent="0.25">
      <c r="B196" s="37" t="s">
        <v>126</v>
      </c>
      <c r="C196" s="34" t="s">
        <v>19</v>
      </c>
      <c r="D196" s="59">
        <v>273</v>
      </c>
      <c r="E196" s="38"/>
      <c r="F196" s="52"/>
    </row>
    <row r="197" spans="2:6" x14ac:dyDescent="0.25">
      <c r="B197" s="57" t="s">
        <v>87</v>
      </c>
      <c r="C197" s="58" t="s">
        <v>19</v>
      </c>
      <c r="D197" s="59">
        <v>980</v>
      </c>
      <c r="E197" s="38"/>
      <c r="F197" s="52"/>
    </row>
    <row r="198" spans="2:6" x14ac:dyDescent="0.25">
      <c r="B198" s="85" t="s">
        <v>88</v>
      </c>
      <c r="C198" s="86" t="s">
        <v>19</v>
      </c>
      <c r="D198" s="87">
        <v>30</v>
      </c>
      <c r="E198" s="38"/>
      <c r="F198" s="87"/>
    </row>
    <row r="199" spans="2:6" x14ac:dyDescent="0.25">
      <c r="B199" s="41" t="s">
        <v>96</v>
      </c>
      <c r="C199" s="42" t="s">
        <v>54</v>
      </c>
      <c r="D199" s="39">
        <v>5</v>
      </c>
      <c r="E199" s="38"/>
      <c r="F199" s="39"/>
    </row>
    <row r="200" spans="2:6" ht="38.25" x14ac:dyDescent="0.25">
      <c r="B200" s="37" t="s">
        <v>77</v>
      </c>
      <c r="C200" s="114" t="s">
        <v>54</v>
      </c>
      <c r="D200" s="116">
        <v>30</v>
      </c>
      <c r="E200" s="38"/>
      <c r="F200" s="116"/>
    </row>
    <row r="205" spans="2:6" ht="13.5" thickBot="1" x14ac:dyDescent="0.3"/>
    <row r="206" spans="2:6" ht="13.5" thickBot="1" x14ac:dyDescent="0.3">
      <c r="B206" s="98" t="s">
        <v>97</v>
      </c>
      <c r="C206" s="98" t="s">
        <v>98</v>
      </c>
      <c r="D206" s="98"/>
      <c r="E206" s="98"/>
      <c r="F206" s="99">
        <f>SUM(F13:F205)</f>
        <v>0</v>
      </c>
    </row>
    <row r="207" spans="2:6" ht="13.5" thickTop="1" x14ac:dyDescent="0.25">
      <c r="B207" s="37" t="s">
        <v>99</v>
      </c>
      <c r="C207" s="34"/>
      <c r="D207" s="112">
        <v>0.1</v>
      </c>
      <c r="E207" s="36"/>
      <c r="F207" s="36">
        <f>ROUND(F206*D207,2)</f>
        <v>0</v>
      </c>
    </row>
    <row r="208" spans="2:6" x14ac:dyDescent="0.25">
      <c r="B208" s="37" t="s">
        <v>100</v>
      </c>
      <c r="C208" s="34"/>
      <c r="D208" s="112">
        <v>0.04</v>
      </c>
      <c r="E208" s="36"/>
      <c r="F208" s="36">
        <f>ROUND(F206*D208,2)</f>
        <v>0</v>
      </c>
    </row>
    <row r="209" spans="2:6" x14ac:dyDescent="0.25">
      <c r="B209" s="37" t="s">
        <v>101</v>
      </c>
      <c r="C209" s="34"/>
      <c r="D209" s="112">
        <v>0.04</v>
      </c>
      <c r="E209" s="36"/>
      <c r="F209" s="36">
        <f>ROUND(D209*F206,2)</f>
        <v>0</v>
      </c>
    </row>
    <row r="210" spans="2:6" x14ac:dyDescent="0.25">
      <c r="B210" s="37" t="s">
        <v>102</v>
      </c>
      <c r="C210" s="34"/>
      <c r="D210" s="112">
        <v>0.01</v>
      </c>
      <c r="E210" s="36"/>
      <c r="F210" s="36">
        <f>ROUND(F206*D210,2)</f>
        <v>0</v>
      </c>
    </row>
    <row r="211" spans="2:6" x14ac:dyDescent="0.25">
      <c r="B211" s="37" t="s">
        <v>103</v>
      </c>
      <c r="C211" s="34"/>
      <c r="D211" s="112">
        <v>4.4999999999999998E-2</v>
      </c>
      <c r="E211" s="100"/>
      <c r="F211" s="36">
        <f>ROUND(F206*D211,2)</f>
        <v>0</v>
      </c>
    </row>
    <row r="212" spans="2:6" x14ac:dyDescent="0.25">
      <c r="B212" s="37" t="s">
        <v>104</v>
      </c>
      <c r="C212" s="34"/>
      <c r="D212" s="112">
        <v>0.05</v>
      </c>
      <c r="E212" s="100"/>
      <c r="F212" s="36">
        <f>ROUND(F206*D212,2)</f>
        <v>0</v>
      </c>
    </row>
    <row r="213" spans="2:6" x14ac:dyDescent="0.25">
      <c r="B213" s="37" t="s">
        <v>105</v>
      </c>
      <c r="C213" s="34"/>
      <c r="D213" s="112">
        <v>1E-3</v>
      </c>
      <c r="E213" s="36"/>
      <c r="F213" s="36">
        <f>ROUND(F206*D213,2)</f>
        <v>0</v>
      </c>
    </row>
    <row r="214" spans="2:6" x14ac:dyDescent="0.25">
      <c r="B214" s="37"/>
      <c r="C214" s="34"/>
      <c r="D214" s="112"/>
      <c r="E214" s="36"/>
      <c r="F214" s="36"/>
    </row>
    <row r="215" spans="2:6" x14ac:dyDescent="0.25">
      <c r="B215" s="37" t="s">
        <v>106</v>
      </c>
      <c r="C215" s="34"/>
      <c r="D215" s="112">
        <v>0.18</v>
      </c>
      <c r="E215" s="36"/>
      <c r="F215" s="36">
        <f>ROUND(F207*D215,2)</f>
        <v>0</v>
      </c>
    </row>
    <row r="216" spans="2:6" ht="13.5" thickBot="1" x14ac:dyDescent="0.3">
      <c r="B216" s="37"/>
      <c r="C216" s="34"/>
      <c r="D216" s="35"/>
      <c r="E216" s="36"/>
      <c r="F216" s="36"/>
    </row>
    <row r="217" spans="2:6" ht="13.5" thickBot="1" x14ac:dyDescent="0.3">
      <c r="B217" s="37"/>
      <c r="C217" s="98" t="s">
        <v>107</v>
      </c>
      <c r="D217" s="98"/>
      <c r="E217" s="98"/>
      <c r="F217" s="99">
        <f>SUM(F207:F216)</f>
        <v>0</v>
      </c>
    </row>
    <row r="218" spans="2:6" ht="13.5" thickTop="1" x14ac:dyDescent="0.25">
      <c r="B218" s="70"/>
      <c r="C218" s="71"/>
      <c r="D218" s="72"/>
      <c r="E218" s="73"/>
      <c r="F218" s="73"/>
    </row>
    <row r="219" spans="2:6" ht="13.5" thickBot="1" x14ac:dyDescent="0.3">
      <c r="B219" s="70"/>
      <c r="C219" s="71"/>
      <c r="D219" s="72"/>
      <c r="E219" s="73"/>
      <c r="F219" s="73"/>
    </row>
    <row r="220" spans="2:6" ht="13.5" thickBot="1" x14ac:dyDescent="0.3">
      <c r="B220" s="37"/>
      <c r="C220" s="98" t="s">
        <v>108</v>
      </c>
      <c r="D220" s="98"/>
      <c r="E220" s="98"/>
      <c r="F220" s="99">
        <f>+F206+F217</f>
        <v>0</v>
      </c>
    </row>
    <row r="221" spans="2:6" ht="13.5" thickTop="1" x14ac:dyDescent="0.25"/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Nuestra señora 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2019-05-10T12:51:01Z</dcterms:created>
  <dcterms:modified xsi:type="dcterms:W3CDTF">2019-06-21T15:22:43Z</dcterms:modified>
</cp:coreProperties>
</file>