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05" windowWidth="16485" windowHeight="7815" tabRatio="877"/>
  </bookViews>
  <sheets>
    <sheet name="Presupuesto" sheetId="5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Titles" localSheetId="0">Presupuesto!$1:$13</definedName>
  </definedNames>
  <calcPr calcId="145621"/>
</workbook>
</file>

<file path=xl/calcChain.xml><?xml version="1.0" encoding="utf-8"?>
<calcChain xmlns="http://schemas.openxmlformats.org/spreadsheetml/2006/main">
  <c r="D77" i="5" l="1"/>
  <c r="D65" i="5" l="1"/>
  <c r="D66" i="5"/>
  <c r="D41" i="5"/>
  <c r="D27" i="5"/>
  <c r="F123" i="5" l="1"/>
  <c r="F131" i="5" s="1"/>
  <c r="F128" i="5" l="1"/>
  <c r="F133" i="5"/>
  <c r="F132" i="5"/>
  <c r="F130" i="5"/>
  <c r="F127" i="5"/>
  <c r="F134" i="5" s="1"/>
  <c r="F129" i="5"/>
  <c r="F136" i="5" l="1"/>
  <c r="F139" i="5" s="1"/>
</calcChain>
</file>

<file path=xl/sharedStrings.xml><?xml version="1.0" encoding="utf-8"?>
<sst xmlns="http://schemas.openxmlformats.org/spreadsheetml/2006/main" count="205" uniqueCount="120">
  <si>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</si>
  <si>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</si>
  <si>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</si>
  <si>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</si>
  <si>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</si>
  <si>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</si>
  <si>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mt²</t>
  </si>
  <si>
    <t>MODULO ADMINISTRATIVO Y DE AULAS</t>
  </si>
  <si>
    <t>Corrección de grietas superficiales (piqueteo, resane con mortero adherente y terminación)</t>
  </si>
  <si>
    <t>ml</t>
  </si>
  <si>
    <t xml:space="preserve">Brillado y cristalizado de pisos </t>
  </si>
  <si>
    <t>Mt²</t>
  </si>
  <si>
    <t xml:space="preserve">Limpieza con hidrolavadora de aceras perimetrales </t>
  </si>
  <si>
    <t>Suministro y Aplicación de Renovador (Mapei Concrete Renew) en superficie de aceras</t>
  </si>
  <si>
    <t>Reparación de ventanas: lijado, pintura blanca esmaltada  aplicada con compresor (ambos lados), colocación de operadores de palanca y masillado</t>
  </si>
  <si>
    <t>m2</t>
  </si>
  <si>
    <t>Reparación de puertas: ajuste, pulido, aplicación de sandblasting, aplicación de antioxidante, pintura con compresor  blanca, esmaltada y con brillo.</t>
  </si>
  <si>
    <t xml:space="preserve">Limpieza de techo con hidrolavadora de 2500 psi (2do. Nivel) </t>
  </si>
  <si>
    <t xml:space="preserve">Pintura de aluminio sobre impermeabilizante acrílico 2 manos </t>
  </si>
  <si>
    <t>Pintura Acrilica en muros y techos</t>
  </si>
  <si>
    <t>Pintura satinada en paredes (hasta 1.50m del nivel de piso)</t>
  </si>
  <si>
    <t xml:space="preserve">Pintura de mantenimiento en protectores </t>
  </si>
  <si>
    <t>MODULO DE AULAS</t>
  </si>
  <si>
    <t xml:space="preserve">Terminación de Techos : </t>
  </si>
  <si>
    <t>Impermeab. en lona asfáltica de 4mm (granular)</t>
  </si>
  <si>
    <t>unds</t>
  </si>
  <si>
    <t xml:space="preserve">Terminación de Superficies </t>
  </si>
  <si>
    <t xml:space="preserve">Revestimientos </t>
  </si>
  <si>
    <t>und</t>
  </si>
  <si>
    <t xml:space="preserve">Terminación de Pisos </t>
  </si>
  <si>
    <t xml:space="preserve">Instalaciones Sanitarias </t>
  </si>
  <si>
    <t xml:space="preserve">Puertas y Ventanas 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</si>
  <si>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</si>
  <si>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</si>
  <si>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</si>
  <si>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</si>
  <si>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</si>
  <si>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</si>
  <si>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</si>
  <si>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Limpieza final </t>
  </si>
  <si>
    <t>p.a</t>
  </si>
  <si>
    <t>UD</t>
  </si>
  <si>
    <t>EXTERIORES</t>
  </si>
  <si>
    <t xml:space="preserve">Pintura acrílica en muros, viga y columnas de verja </t>
  </si>
  <si>
    <t>Pintura de mantenimiento en puerta corrediza de verja</t>
  </si>
  <si>
    <t>Pintura en cancha deportiva (Tennis Court en zona de juego y de Tránsito en lineas de demarcación)</t>
  </si>
  <si>
    <t xml:space="preserve">Limpieza de septico </t>
  </si>
  <si>
    <t xml:space="preserve">Pintura en barandas de entrada </t>
  </si>
  <si>
    <t xml:space="preserve">MISCELANEOS ELECTRICOS </t>
  </si>
  <si>
    <t>Cambio de lamparas de bajo consumo de 48w</t>
  </si>
  <si>
    <t>Suministro e instalacion de tomacorrientes Dobles 120V.</t>
  </si>
  <si>
    <t xml:space="preserve">Suministro e instalacion de Interruptor Doble Marca Bticino Modus Plus o similar </t>
  </si>
  <si>
    <t xml:space="preserve">Suministro e instalacion de Interruptor Simple Marca Bticino Modus Plus o similar 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</si>
  <si>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</si>
  <si>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</si>
  <si>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</si>
  <si>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</si>
  <si>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</si>
  <si>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</si>
  <si>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</si>
  <si>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</si>
  <si>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</si>
  <si>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</si>
  <si>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</si>
  <si>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</si>
  <si>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</si>
  <si>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</si>
  <si>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</si>
  <si>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</si>
  <si>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</si>
  <si>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</si>
  <si>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</si>
  <si>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>ACTIVO 20-30</t>
  </si>
  <si>
    <t xml:space="preserve">PRESUPUESTO </t>
  </si>
  <si>
    <t xml:space="preserve">CENTRO EDUCATIVO </t>
  </si>
  <si>
    <t>DESCRIPCION DEL PROYECTO</t>
  </si>
  <si>
    <t xml:space="preserve">Suministro y Aplicación de Pintura epóxica (dentro de canaleta) </t>
  </si>
  <si>
    <t xml:space="preserve">Pintura en barandas </t>
  </si>
  <si>
    <t xml:space="preserve">Pintura de Mantenimiento en muros </t>
  </si>
  <si>
    <t xml:space="preserve">PINTURA EXTERIOR </t>
  </si>
  <si>
    <t xml:space="preserve">Pintura acrílica en bordillos de aceras </t>
  </si>
  <si>
    <t>Ubicación</t>
  </si>
  <si>
    <t xml:space="preserve">PADRE LAS CASAS,PROV. AZUA </t>
  </si>
  <si>
    <t>Reparación de modulos de  Aulas y Acondicionamiento exterior general.</t>
  </si>
  <si>
    <t xml:space="preserve">Letrero de Promoción MINERD-OCI (Estruct. Metálica) </t>
  </si>
  <si>
    <t>Pintura mantenimiento en baranda de 1.20mt alrededor de acera perimetral</t>
  </si>
  <si>
    <t xml:space="preserve">COMEDOR -COCINA </t>
  </si>
  <si>
    <t xml:space="preserve">Correccion de pañete  en muros </t>
  </si>
  <si>
    <t xml:space="preserve">Correccion de Cantos </t>
  </si>
  <si>
    <t>CANCHA</t>
  </si>
  <si>
    <t>Corrección de grietas  (piqueteo, resane con mortero adherente y terminación) en toda el area</t>
  </si>
  <si>
    <t>Limpieza de Cerámicas de pared</t>
  </si>
  <si>
    <t>Limpieza de Trampa de grasa</t>
  </si>
  <si>
    <t xml:space="preserve">Limpieza de Registros (0.80x0.80x0.60) </t>
  </si>
  <si>
    <t>Reparación de puertas(inc.puertas baños): aplicación de sandblasting, aplicación de antioxidante y con compresor la pintura blanca, esmaltada y con brillo</t>
  </si>
  <si>
    <t>Reparación de Ventanas: lijado, aplicación con compresor de pintura esmaltada con brillo, masillado y colocación operadores de palanca</t>
  </si>
  <si>
    <t>Aceras Perimetrales y frontales</t>
  </si>
  <si>
    <t xml:space="preserve">Acondicionamiento tarja y base de bandera </t>
  </si>
  <si>
    <t>Aprobado por:</t>
  </si>
  <si>
    <t>Encargado Unidad Infraestructura  (OCI)</t>
  </si>
  <si>
    <t xml:space="preserve">Reparacion de Piso de hormigón frotado (con Renovador para aceras) terminado con escobilla de acera  e=0.05 mts) </t>
  </si>
  <si>
    <t>Suministro e instalacion de globlos</t>
  </si>
  <si>
    <t xml:space="preserve">Remocion y bote de impermeabilizante 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</si>
  <si>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</si>
  <si>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 xml:space="preserve">Suministro e instalacion de Interruptor Triple 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</si>
  <si>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</si>
  <si>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</si>
  <si>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</si>
  <si>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</si>
  <si>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</si>
  <si>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Reparacion sanitaria</t>
  </si>
  <si>
    <t>pa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</si>
  <si>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</si>
  <si>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</si>
  <si>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</si>
  <si>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</si>
  <si>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</si>
  <si>
    <t xml:space="preserve">MISCELANEOS </t>
  </si>
  <si>
    <t>Varios</t>
  </si>
  <si>
    <t>Reparacion Techos de aluzinc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</si>
</sst>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0.0000"/>
    <numFmt numFmtId="167" formatCode="_-* #,##0.00\ _P_t_s_-;\-* #,##0.00\ _P_t_s_-;_-* &quot;-&quot;??\ _P_t_s_-;_-@_-"/>
    <numFmt numFmtId="168" formatCode="_-* #,##0.00_-;\-* #,##0.00_-;_-* &quot;-&quot;??_-;_-@_-"/>
    <numFmt numFmtId="169" formatCode="0.00000"/>
    <numFmt numFmtId="170" formatCode="&quot;$&quot;#,##0;[Red]\-&quot;$&quot;#,##0"/>
    <numFmt numFmtId="171" formatCode="_-&quot;RD$&quot;* #,##0.00_-;\-&quot;RD$&quot;* #,##0.00_-;_-&quot;RD$&quot;* &quot;-&quot;??_-;_-@_-"/>
    <numFmt numFmtId="172" formatCode="_(&quot;$&quot;* #,##0.00_);_(&quot;$&quot;* \(#,##0.00\);_(&quot;$&quot;* &quot;-&quot;??_);_(@_)"/>
    <numFmt numFmtId="173" formatCode="_([$€]* #,##0.00_);_([$€]* \(#,##0.00\);_([$€]* &quot;-&quot;??_);_(@_)"/>
    <numFmt numFmtId="174" formatCode="_-* #,##0.0000_-;\-* #,##0.0000_-;_-* &quot;-&quot;??_-;_-@_-"/>
    <numFmt numFmtId="175" formatCode="_-* #,##0_-;\-* #,##0_-;_-* &quot;-&quot;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  <numFmt numFmtId="180" formatCode="#,##0.000"/>
    <numFmt numFmtId="181" formatCode="#,##0.00\ &quot;M³S&quot;"/>
    <numFmt numFmtId="182" formatCode="@\ &quot;:&quot;\ \ "/>
    <numFmt numFmtId="183" formatCode="#,##0.00\ &quot;KM&quot;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8"/>
      <color indexed="8"/>
      <name val="Helv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color indexed="36"/>
      <name val="MS Sans Serif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8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Ms sans serif"/>
    </font>
    <font>
      <b/>
      <u/>
      <sz val="9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9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5" applyNumberFormat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1" fillId="33" borderId="0" applyNumberFormat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0" fontId="16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10" fillId="0" borderId="0" applyFont="0" applyFill="0" applyBorder="0" applyAlignment="0" applyProtection="0"/>
    <xf numFmtId="165" fontId="23" fillId="0" borderId="0" applyFont="0" applyFill="0" applyBorder="0" applyAlignment="0" applyProtection="0"/>
    <xf numFmtId="17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24" fillId="0" borderId="0"/>
    <xf numFmtId="0" fontId="14" fillId="0" borderId="0"/>
    <xf numFmtId="0" fontId="16" fillId="0" borderId="0"/>
    <xf numFmtId="0" fontId="16" fillId="0" borderId="0"/>
    <xf numFmtId="176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6" fillId="0" borderId="0" applyFill="0">
      <alignment horizontal="center"/>
    </xf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177" fontId="29" fillId="0" borderId="0"/>
    <xf numFmtId="177" fontId="29" fillId="0" borderId="0"/>
    <xf numFmtId="0" fontId="15" fillId="0" borderId="0"/>
    <xf numFmtId="0" fontId="14" fillId="0" borderId="0"/>
    <xf numFmtId="0" fontId="1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30" fillId="22" borderId="19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6" fillId="36" borderId="15" applyNumberFormat="0" applyAlignment="0" applyProtection="0"/>
    <xf numFmtId="0" fontId="36" fillId="36" borderId="15" applyNumberFormat="0" applyAlignment="0" applyProtection="0"/>
    <xf numFmtId="0" fontId="36" fillId="36" borderId="15" applyNumberFormat="0" applyAlignment="0" applyProtection="0"/>
    <xf numFmtId="0" fontId="36" fillId="36" borderId="15" applyNumberFormat="0" applyAlignment="0" applyProtection="0"/>
    <xf numFmtId="0" fontId="36" fillId="36" borderId="15" applyNumberFormat="0" applyAlignment="0" applyProtection="0"/>
    <xf numFmtId="0" fontId="36" fillId="36" borderId="15" applyNumberFormat="0" applyAlignment="0" applyProtection="0"/>
    <xf numFmtId="0" fontId="36" fillId="36" borderId="15" applyNumberFormat="0" applyAlignment="0" applyProtection="0"/>
    <xf numFmtId="0" fontId="37" fillId="37" borderId="21" applyNumberFormat="0" applyAlignment="0" applyProtection="0"/>
    <xf numFmtId="0" fontId="37" fillId="37" borderId="21" applyNumberFormat="0" applyAlignment="0" applyProtection="0"/>
    <xf numFmtId="0" fontId="37" fillId="37" borderId="21" applyNumberFormat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7" fillId="37" borderId="21" applyNumberFormat="0" applyAlignment="0" applyProtection="0"/>
    <xf numFmtId="4" fontId="39" fillId="38" borderId="0" applyNumberFormat="0" applyBorder="0" applyAlignment="0" applyProtection="0">
      <alignment horizontal="center"/>
    </xf>
    <xf numFmtId="4" fontId="39" fillId="39" borderId="0" applyNumberFormat="0" applyBorder="0" applyAlignment="0" applyProtection="0">
      <alignment horizontal="center"/>
    </xf>
    <xf numFmtId="4" fontId="39" fillId="39" borderId="0" applyNumberFormat="0" applyBorder="0" applyAlignment="0" applyProtection="0">
      <alignment horizont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41" fillId="35" borderId="15" applyNumberFormat="0" applyAlignment="0" applyProtection="0"/>
    <xf numFmtId="0" fontId="41" fillId="35" borderId="15" applyNumberFormat="0" applyAlignment="0" applyProtection="0"/>
    <xf numFmtId="0" fontId="41" fillId="35" borderId="15" applyNumberFormat="0" applyAlignment="0" applyProtection="0"/>
    <xf numFmtId="0" fontId="41" fillId="35" borderId="15" applyNumberFormat="0" applyAlignment="0" applyProtection="0"/>
    <xf numFmtId="0" fontId="41" fillId="35" borderId="15" applyNumberFormat="0" applyAlignment="0" applyProtection="0"/>
    <xf numFmtId="0" fontId="41" fillId="35" borderId="15" applyNumberFormat="0" applyAlignment="0" applyProtection="0"/>
    <xf numFmtId="0" fontId="35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42" fillId="0" borderId="0" applyFill="0" applyBorder="0" applyAlignment="0" applyProtection="0">
      <alignment vertical="top"/>
      <protection locked="0"/>
    </xf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41" fillId="35" borderId="15" applyNumberFormat="0" applyAlignment="0" applyProtection="0"/>
    <xf numFmtId="0" fontId="41" fillId="35" borderId="15" applyNumberFormat="0" applyAlignment="0" applyProtection="0"/>
    <xf numFmtId="0" fontId="38" fillId="0" borderId="22" applyNumberFormat="0" applyFill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81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3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0" borderId="0" applyFill="0">
      <alignment horizontal="center"/>
    </xf>
    <xf numFmtId="0" fontId="1" fillId="0" borderId="0"/>
    <xf numFmtId="0" fontId="16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34" borderId="23" applyNumberFormat="0" applyFont="0" applyAlignment="0" applyProtection="0"/>
    <xf numFmtId="0" fontId="16" fillId="34" borderId="23" applyNumberFormat="0" applyFont="0" applyAlignment="0" applyProtection="0"/>
    <xf numFmtId="0" fontId="16" fillId="34" borderId="23" applyNumberFormat="0" applyFont="0" applyAlignment="0" applyProtection="0"/>
    <xf numFmtId="0" fontId="16" fillId="34" borderId="23" applyNumberFormat="0" applyFont="0" applyAlignment="0" applyProtection="0"/>
    <xf numFmtId="0" fontId="16" fillId="34" borderId="23" applyNumberFormat="0" applyFont="0" applyAlignment="0" applyProtection="0"/>
    <xf numFmtId="0" fontId="16" fillId="34" borderId="23" applyNumberFormat="0" applyFont="0" applyAlignment="0" applyProtection="0"/>
    <xf numFmtId="0" fontId="16" fillId="34" borderId="23" applyNumberFormat="0" applyFont="0" applyAlignment="0" applyProtection="0"/>
    <xf numFmtId="0" fontId="16" fillId="34" borderId="23" applyNumberFormat="0" applyFont="0" applyAlignment="0" applyProtection="0"/>
    <xf numFmtId="0" fontId="30" fillId="3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0" fillId="36" borderId="19" applyNumberFormat="0" applyAlignment="0" applyProtection="0"/>
    <xf numFmtId="0" fontId="30" fillId="36" borderId="19" applyNumberFormat="0" applyAlignment="0" applyProtection="0"/>
    <xf numFmtId="0" fontId="30" fillId="36" borderId="19" applyNumberFormat="0" applyAlignment="0" applyProtection="0"/>
    <xf numFmtId="0" fontId="30" fillId="36" borderId="19" applyNumberFormat="0" applyAlignment="0" applyProtection="0"/>
    <xf numFmtId="0" fontId="30" fillId="36" borderId="19" applyNumberFormat="0" applyAlignment="0" applyProtection="0"/>
    <xf numFmtId="0" fontId="30" fillId="36" borderId="19" applyNumberFormat="0" applyAlignment="0" applyProtection="0"/>
    <xf numFmtId="4" fontId="46" fillId="0" borderId="0" applyNumberFormat="0" applyFill="0" applyBorder="0" applyAlignment="0" applyProtection="0">
      <alignment horizont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38" fillId="0" borderId="0" applyNumberFormat="0" applyFill="0" applyBorder="0" applyAlignment="0" applyProtection="0"/>
    <xf numFmtId="165" fontId="4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5" fillId="0" borderId="0" xfId="0" applyFont="1"/>
    <xf numFmtId="4" fontId="6" fillId="3" borderId="5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8" fillId="2" borderId="0" xfId="0" applyFont="1" applyFill="1" applyAlignment="1" applyProtection="1">
      <alignment horizontal="center" vertical="center"/>
    </xf>
    <xf numFmtId="0" fontId="33" fillId="0" borderId="0" xfId="0" applyFont="1"/>
    <xf numFmtId="49" fontId="34" fillId="0" borderId="0" xfId="0" applyNumberFormat="1" applyFont="1" applyAlignment="1">
      <alignment wrapText="1"/>
    </xf>
    <xf numFmtId="49" fontId="34" fillId="0" borderId="0" xfId="0" applyNumberFormat="1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justify"/>
    </xf>
    <xf numFmtId="49" fontId="5" fillId="0" borderId="0" xfId="217" applyNumberFormat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>
      <alignment horizontal="left" wrapText="1"/>
    </xf>
    <xf numFmtId="0" fontId="3" fillId="2" borderId="0" xfId="0" applyFont="1" applyFill="1" applyAlignment="1" applyProtection="1">
      <alignment vertical="center"/>
    </xf>
    <xf numFmtId="0" fontId="9" fillId="0" borderId="0" xfId="0" applyFont="1"/>
    <xf numFmtId="0" fontId="5" fillId="0" borderId="20" xfId="0" applyFont="1" applyBorder="1" applyAlignment="1">
      <alignment vertical="center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wrapText="1"/>
    </xf>
    <xf numFmtId="0" fontId="5" fillId="2" borderId="0" xfId="396" applyFont="1" applyFill="1" applyBorder="1" applyAlignment="1" applyProtection="1">
      <alignment horizontal="center" vertical="center" wrapText="1"/>
      <protection locked="0"/>
    </xf>
    <xf numFmtId="0" fontId="5" fillId="2" borderId="0" xfId="396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396" applyFont="1" applyBorder="1" applyAlignment="1">
      <alignment vertical="center"/>
    </xf>
    <xf numFmtId="0" fontId="5" fillId="0" borderId="0" xfId="0" applyFont="1" applyBorder="1" applyAlignment="1" applyProtection="1">
      <alignment vertical="center" wrapText="1"/>
    </xf>
    <xf numFmtId="4" fontId="8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4" fontId="8" fillId="2" borderId="0" xfId="0" applyNumberFormat="1" applyFont="1" applyFill="1" applyAlignment="1" applyProtection="1">
      <alignment vertical="center"/>
    </xf>
    <xf numFmtId="4" fontId="5" fillId="0" borderId="0" xfId="0" applyNumberFormat="1" applyFont="1" applyAlignment="1"/>
    <xf numFmtId="4" fontId="5" fillId="0" borderId="0" xfId="0" applyNumberFormat="1" applyFont="1" applyAlignment="1">
      <alignment wrapText="1"/>
    </xf>
    <xf numFmtId="4" fontId="6" fillId="0" borderId="0" xfId="0" applyNumberFormat="1" applyFont="1" applyFill="1" applyBorder="1" applyAlignment="1" applyProtection="1">
      <alignment vertical="center"/>
    </xf>
    <xf numFmtId="4" fontId="2" fillId="2" borderId="0" xfId="0" applyNumberFormat="1" applyFont="1" applyFill="1" applyBorder="1" applyAlignment="1" applyProtection="1">
      <alignment vertical="center"/>
    </xf>
    <xf numFmtId="4" fontId="2" fillId="2" borderId="0" xfId="2" applyNumberFormat="1" applyFont="1" applyFill="1" applyBorder="1" applyAlignment="1" applyProtection="1">
      <alignment vertical="center"/>
    </xf>
    <xf numFmtId="4" fontId="3" fillId="2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 wrapText="1"/>
    </xf>
    <xf numFmtId="4" fontId="5" fillId="0" borderId="0" xfId="0" applyNumberFormat="1" applyFont="1" applyBorder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4" fontId="34" fillId="0" borderId="0" xfId="217" applyNumberFormat="1" applyFont="1" applyAlignment="1">
      <alignment horizontal="center" vertical="center"/>
    </xf>
    <xf numFmtId="4" fontId="5" fillId="2" borderId="0" xfId="494" applyNumberFormat="1" applyFont="1" applyFill="1" applyBorder="1" applyAlignment="1" applyProtection="1">
      <alignment horizontal="center" vertical="center" wrapText="1"/>
    </xf>
    <xf numFmtId="4" fontId="5" fillId="2" borderId="0" xfId="494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4" fontId="7" fillId="3" borderId="13" xfId="1" applyNumberFormat="1" applyFont="1" applyFill="1" applyBorder="1" applyAlignment="1" applyProtection="1">
      <alignment vertical="center" wrapText="1"/>
    </xf>
    <xf numFmtId="4" fontId="34" fillId="0" borderId="0" xfId="217" applyNumberFormat="1" applyFont="1" applyBorder="1" applyAlignment="1">
      <alignment horizontal="center" vertical="center"/>
    </xf>
    <xf numFmtId="0" fontId="33" fillId="0" borderId="0" xfId="396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396" applyFont="1" applyFill="1" applyBorder="1" applyAlignment="1">
      <alignment vertical="center"/>
    </xf>
    <xf numFmtId="0" fontId="50" fillId="0" borderId="0" xfId="0" applyFont="1" applyFill="1" applyBorder="1" applyAlignment="1">
      <alignment vertical="center" wrapText="1"/>
    </xf>
    <xf numFmtId="4" fontId="4" fillId="3" borderId="13" xfId="1" applyNumberFormat="1" applyFont="1" applyFill="1" applyBorder="1" applyAlignment="1" applyProtection="1">
      <alignment vertical="center" wrapText="1"/>
    </xf>
    <xf numFmtId="0" fontId="5" fillId="0" borderId="2" xfId="0" applyFont="1" applyBorder="1"/>
    <xf numFmtId="4" fontId="5" fillId="0" borderId="2" xfId="0" applyNumberFormat="1" applyFont="1" applyBorder="1" applyAlignment="1">
      <alignment horizontal="center"/>
    </xf>
    <xf numFmtId="4" fontId="5" fillId="0" borderId="2" xfId="0" applyNumberFormat="1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" fillId="2" borderId="0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2" fillId="0" borderId="0" xfId="153" applyFont="1" applyBorder="1" applyAlignment="1">
      <alignment horizontal="center" vertical="center" wrapText="1"/>
    </xf>
    <xf numFmtId="0" fontId="2" fillId="0" borderId="0" xfId="0" applyFont="1"/>
    <xf numFmtId="165" fontId="2" fillId="0" borderId="0" xfId="217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2" fillId="0" borderId="0" xfId="217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65" fontId="53" fillId="0" borderId="0" xfId="217" applyNumberFormat="1" applyFont="1" applyFill="1" applyAlignment="1">
      <alignment horizontal="right" vertical="center"/>
    </xf>
    <xf numFmtId="165" fontId="2" fillId="0" borderId="0" xfId="0" applyNumberFormat="1" applyFont="1" applyAlignment="1">
      <alignment horizontal="center"/>
    </xf>
    <xf numFmtId="0" fontId="52" fillId="0" borderId="0" xfId="0" applyFont="1"/>
    <xf numFmtId="0" fontId="53" fillId="0" borderId="0" xfId="0" applyFont="1" applyFill="1" applyAlignment="1">
      <alignment vertical="center"/>
    </xf>
    <xf numFmtId="0" fontId="2" fillId="0" borderId="0" xfId="153" applyFont="1" applyFill="1" applyBorder="1" applyAlignment="1">
      <alignment vertical="center" wrapText="1"/>
    </xf>
    <xf numFmtId="165" fontId="2" fillId="0" borderId="0" xfId="217" applyFont="1" applyBorder="1" applyAlignment="1">
      <alignment vertical="center"/>
    </xf>
    <xf numFmtId="0" fontId="8" fillId="2" borderId="0" xfId="0" applyFont="1" applyFill="1" applyAlignment="1" applyProtection="1">
      <alignment horizontal="center" vertical="center"/>
    </xf>
    <xf numFmtId="0" fontId="51" fillId="2" borderId="0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 wrapText="1"/>
    </xf>
    <xf numFmtId="164" fontId="4" fillId="3" borderId="11" xfId="1" applyFont="1" applyFill="1" applyBorder="1" applyAlignment="1" applyProtection="1">
      <alignment horizontal="center" vertical="center" wrapText="1"/>
    </xf>
    <xf numFmtId="164" fontId="4" fillId="3" borderId="12" xfId="1" applyFont="1" applyFill="1" applyBorder="1" applyAlignment="1" applyProtection="1">
      <alignment horizontal="center" vertical="center" wrapText="1"/>
    </xf>
    <xf numFmtId="164" fontId="7" fillId="3" borderId="30" xfId="1" applyFont="1" applyFill="1" applyBorder="1" applyAlignment="1" applyProtection="1">
      <alignment horizontal="center" vertical="center" wrapText="1"/>
    </xf>
    <xf numFmtId="164" fontId="7" fillId="3" borderId="14" xfId="1" applyFont="1" applyFill="1" applyBorder="1" applyAlignment="1" applyProtection="1">
      <alignment horizontal="center" vertical="center" wrapText="1"/>
    </xf>
    <xf numFmtId="164" fontId="7" fillId="3" borderId="31" xfId="1" applyFont="1" applyFill="1" applyBorder="1" applyAlignment="1" applyProtection="1">
      <alignment horizontal="center" vertical="center" wrapText="1"/>
    </xf>
    <xf numFmtId="164" fontId="7" fillId="3" borderId="11" xfId="1" applyFont="1" applyFill="1" applyBorder="1" applyAlignment="1" applyProtection="1">
      <alignment horizontal="center" vertical="center" wrapText="1"/>
    </xf>
    <xf numFmtId="164" fontId="7" fillId="3" borderId="12" xfId="1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8" xfId="0" applyNumberFormat="1" applyFont="1" applyFill="1" applyBorder="1" applyAlignment="1" applyProtection="1">
      <alignment horizontal="center" vertical="center"/>
    </xf>
  </cellXfs>
  <cellStyles count="496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Énfasis1 2" xfId="220"/>
    <cellStyle name="20% - Énfasis1 2 2" xfId="221"/>
    <cellStyle name="20% - Énfasis1 3" xfId="222"/>
    <cellStyle name="20% - Énfasis1 3 2" xfId="223"/>
    <cellStyle name="20% - Énfasis1 4" xfId="224"/>
    <cellStyle name="20% - Énfasis1 4 2" xfId="225"/>
    <cellStyle name="20% - Énfasis2 2" xfId="226"/>
    <cellStyle name="20% - Énfasis2 2 2" xfId="227"/>
    <cellStyle name="20% - Énfasis2 3" xfId="228"/>
    <cellStyle name="20% - Énfasis2 3 2" xfId="229"/>
    <cellStyle name="20% - Énfasis2 4" xfId="230"/>
    <cellStyle name="20% - Énfasis2 4 2" xfId="231"/>
    <cellStyle name="20% - Énfasis3 2" xfId="232"/>
    <cellStyle name="20% - Énfasis3 2 2" xfId="233"/>
    <cellStyle name="20% - Énfasis3 3" xfId="234"/>
    <cellStyle name="20% - Énfasis3 3 2" xfId="235"/>
    <cellStyle name="20% - Énfasis3 4" xfId="236"/>
    <cellStyle name="20% - Énfasis3 4 2" xfId="237"/>
    <cellStyle name="20% - Énfasis4 2" xfId="238"/>
    <cellStyle name="20% - Énfasis4 2 2" xfId="239"/>
    <cellStyle name="20% - Énfasis4 3" xfId="240"/>
    <cellStyle name="20% - Énfasis4 3 2" xfId="241"/>
    <cellStyle name="20% - Énfasis4 4" xfId="242"/>
    <cellStyle name="20% - Énfasis4 4 2" xfId="243"/>
    <cellStyle name="20% - Énfasis5 2" xfId="244"/>
    <cellStyle name="20% - Énfasis5 2 2" xfId="245"/>
    <cellStyle name="20% - Énfasis5 3" xfId="246"/>
    <cellStyle name="20% - Énfasis5 3 2" xfId="247"/>
    <cellStyle name="20% - Énfasis5 4" xfId="248"/>
    <cellStyle name="20% - Énfasis5 4 2" xfId="249"/>
    <cellStyle name="20% - Énfasis6 2" xfId="250"/>
    <cellStyle name="20% - Énfasis6 2 2" xfId="251"/>
    <cellStyle name="20% - Énfasis6 3" xfId="252"/>
    <cellStyle name="20% - Énfasis6 3 2" xfId="253"/>
    <cellStyle name="20% - Énfasis6 4" xfId="254"/>
    <cellStyle name="20% - Énfasis6 4 2" xfId="255"/>
    <cellStyle name="40% - Accent1" xfId="15"/>
    <cellStyle name="40% - Accent1 2" xfId="16"/>
    <cellStyle name="40% - Accent2" xfId="17"/>
    <cellStyle name="40% - Accent2 2" xfId="18"/>
    <cellStyle name="40% - Accent3" xfId="19"/>
    <cellStyle name="40% - Accent3 2" xfId="20"/>
    <cellStyle name="40% - Accent4" xfId="21"/>
    <cellStyle name="40% - Accent4 2" xfId="22"/>
    <cellStyle name="40% - Accent5" xfId="23"/>
    <cellStyle name="40% - Accent5 2" xfId="24"/>
    <cellStyle name="40% - Accent6" xfId="25"/>
    <cellStyle name="40% - Accent6 2" xfId="26"/>
    <cellStyle name="40% - Énfasis1 2" xfId="256"/>
    <cellStyle name="40% - Énfasis1 2 2" xfId="257"/>
    <cellStyle name="40% - Énfasis1 3" xfId="258"/>
    <cellStyle name="40% - Énfasis1 3 2" xfId="259"/>
    <cellStyle name="40% - Énfasis1 4" xfId="260"/>
    <cellStyle name="40% - Énfasis1 4 2" xfId="261"/>
    <cellStyle name="40% - Énfasis2 2" xfId="262"/>
    <cellStyle name="40% - Énfasis2 2 2" xfId="263"/>
    <cellStyle name="40% - Énfasis2 3" xfId="264"/>
    <cellStyle name="40% - Énfasis2 3 2" xfId="265"/>
    <cellStyle name="40% - Énfasis2 4" xfId="266"/>
    <cellStyle name="40% - Énfasis2 4 2" xfId="267"/>
    <cellStyle name="40% - Énfasis3 2" xfId="268"/>
    <cellStyle name="40% - Énfasis3 2 2" xfId="269"/>
    <cellStyle name="40% - Énfasis3 3" xfId="270"/>
    <cellStyle name="40% - Énfasis3 3 2" xfId="271"/>
    <cellStyle name="40% - Énfasis3 4" xfId="272"/>
    <cellStyle name="40% - Énfasis3 4 2" xfId="273"/>
    <cellStyle name="40% - Énfasis4 2" xfId="274"/>
    <cellStyle name="40% - Énfasis4 2 2" xfId="275"/>
    <cellStyle name="40% - Énfasis4 3" xfId="276"/>
    <cellStyle name="40% - Énfasis4 3 2" xfId="277"/>
    <cellStyle name="40% - Énfasis4 4" xfId="278"/>
    <cellStyle name="40% - Énfasis4 4 2" xfId="279"/>
    <cellStyle name="40% - Énfasis5 2" xfId="280"/>
    <cellStyle name="40% - Énfasis5 2 2" xfId="281"/>
    <cellStyle name="40% - Énfasis5 3" xfId="282"/>
    <cellStyle name="40% - Énfasis5 3 2" xfId="283"/>
    <cellStyle name="40% - Énfasis5 4" xfId="284"/>
    <cellStyle name="40% - Énfasis5 4 2" xfId="285"/>
    <cellStyle name="40% - Énfasis6 2" xfId="286"/>
    <cellStyle name="40% - Énfasis6 2 2" xfId="287"/>
    <cellStyle name="40% - Énfasis6 3" xfId="288"/>
    <cellStyle name="40% - Énfasis6 3 2" xfId="289"/>
    <cellStyle name="40% - Énfasis6 4" xfId="290"/>
    <cellStyle name="40% - Énfasis6 4 2" xfId="291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292"/>
    <cellStyle name="60% - Énfasis1 3" xfId="293"/>
    <cellStyle name="60% - Énfasis1 4" xfId="294"/>
    <cellStyle name="60% - Énfasis2 2" xfId="295"/>
    <cellStyle name="60% - Énfasis2 3" xfId="296"/>
    <cellStyle name="60% - Énfasis2 4" xfId="297"/>
    <cellStyle name="60% - Énfasis3 2" xfId="298"/>
    <cellStyle name="60% - Énfasis3 3" xfId="299"/>
    <cellStyle name="60% - Énfasis3 4" xfId="300"/>
    <cellStyle name="60% - Énfasis4 2" xfId="301"/>
    <cellStyle name="60% - Énfasis4 3" xfId="302"/>
    <cellStyle name="60% - Énfasis4 4" xfId="303"/>
    <cellStyle name="60% - Énfasis5 2" xfId="304"/>
    <cellStyle name="60% - Énfasis5 3" xfId="305"/>
    <cellStyle name="60% - Énfasis5 4" xfId="306"/>
    <cellStyle name="60% - Énfasis6 2" xfId="307"/>
    <cellStyle name="60% - Énfasis6 3" xfId="308"/>
    <cellStyle name="60% - Énfasis6 4" xfId="309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Buena 2" xfId="310"/>
    <cellStyle name="Buena 3" xfId="311"/>
    <cellStyle name="Buena 4" xfId="312"/>
    <cellStyle name="Calculation" xfId="40"/>
    <cellStyle name="Calculation 2" xfId="313"/>
    <cellStyle name="Cálculo 2" xfId="314"/>
    <cellStyle name="Cálculo 2 2" xfId="315"/>
    <cellStyle name="Cálculo 3" xfId="316"/>
    <cellStyle name="Cálculo 3 2" xfId="317"/>
    <cellStyle name="Cálculo 4" xfId="318"/>
    <cellStyle name="Cálculo 4 2" xfId="319"/>
    <cellStyle name="Celda de comprobación 2" xfId="320"/>
    <cellStyle name="Celda de comprobación 3" xfId="321"/>
    <cellStyle name="Celda de comprobación 4" xfId="322"/>
    <cellStyle name="Celda vinculada 2" xfId="323"/>
    <cellStyle name="Celda vinculada 3" xfId="324"/>
    <cellStyle name="Celda vinculada 4" xfId="325"/>
    <cellStyle name="Check Cell" xfId="326"/>
    <cellStyle name="Comma" xfId="217" builtinId="3"/>
    <cellStyle name="Comma 10" xfId="41"/>
    <cellStyle name="Comma 10 2" xfId="42"/>
    <cellStyle name="Comma 11" xfId="43"/>
    <cellStyle name="Comma 12" xfId="44"/>
    <cellStyle name="Comma 12 2" xfId="45"/>
    <cellStyle name="Comma 2" xfId="46"/>
    <cellStyle name="Comma 2 2" xfId="47"/>
    <cellStyle name="Comma 2 3" xfId="48"/>
    <cellStyle name="Comma 3" xfId="49"/>
    <cellStyle name="Comma 3 2" xfId="50"/>
    <cellStyle name="Comma 4" xfId="51"/>
    <cellStyle name="Comma 5" xfId="52"/>
    <cellStyle name="Comma 6" xfId="53"/>
    <cellStyle name="Comma 7" xfId="54"/>
    <cellStyle name="Comma 7 2" xfId="55"/>
    <cellStyle name="Comma 8" xfId="56"/>
    <cellStyle name="Comma 8 2" xfId="57"/>
    <cellStyle name="Comma 9" xfId="58"/>
    <cellStyle name="Currency" xfId="1" builtinId="4"/>
    <cellStyle name="Currency [0] 2" xfId="59"/>
    <cellStyle name="Currency 2" xfId="60"/>
    <cellStyle name="Currency 3" xfId="61"/>
    <cellStyle name="Currency 4" xfId="62"/>
    <cellStyle name="Currency 6" xfId="63"/>
    <cellStyle name="Emphasis 1" xfId="327"/>
    <cellStyle name="Emphasis 2" xfId="328"/>
    <cellStyle name="Emphasis 3" xfId="329"/>
    <cellStyle name="Encabezado 4 2" xfId="330"/>
    <cellStyle name="Encabezado 4 3" xfId="331"/>
    <cellStyle name="Encabezado 4 4" xfId="332"/>
    <cellStyle name="Énfasis 1" xfId="64"/>
    <cellStyle name="Énfasis 2" xfId="65"/>
    <cellStyle name="Énfasis 3" xfId="66"/>
    <cellStyle name="Énfasis1 - 20%" xfId="67"/>
    <cellStyle name="Énfasis1 - 20% 2" xfId="68"/>
    <cellStyle name="Énfasis1 - 40%" xfId="69"/>
    <cellStyle name="Énfasis1 - 40% 2" xfId="70"/>
    <cellStyle name="Énfasis1 - 60%" xfId="71"/>
    <cellStyle name="Énfasis1 2" xfId="333"/>
    <cellStyle name="Énfasis1 3" xfId="334"/>
    <cellStyle name="Énfasis1 4" xfId="335"/>
    <cellStyle name="Énfasis2 - 20%" xfId="72"/>
    <cellStyle name="Énfasis2 - 20% 2" xfId="73"/>
    <cellStyle name="Énfasis2 - 40%" xfId="74"/>
    <cellStyle name="Énfasis2 - 40% 2" xfId="75"/>
    <cellStyle name="Énfasis2 - 60%" xfId="76"/>
    <cellStyle name="Énfasis2 2" xfId="336"/>
    <cellStyle name="Énfasis2 3" xfId="337"/>
    <cellStyle name="Énfasis2 4" xfId="338"/>
    <cellStyle name="Énfasis3 - 20%" xfId="77"/>
    <cellStyle name="Énfasis3 - 20% 2" xfId="78"/>
    <cellStyle name="Énfasis3 - 40%" xfId="79"/>
    <cellStyle name="Énfasis3 - 40% 2" xfId="80"/>
    <cellStyle name="Énfasis3 - 60%" xfId="81"/>
    <cellStyle name="Énfasis3 2" xfId="339"/>
    <cellStyle name="Énfasis3 3" xfId="340"/>
    <cellStyle name="Énfasis3 4" xfId="341"/>
    <cellStyle name="Énfasis4 - 20%" xfId="82"/>
    <cellStyle name="Énfasis4 - 20% 2" xfId="83"/>
    <cellStyle name="Énfasis4 - 40%" xfId="84"/>
    <cellStyle name="Énfasis4 - 40% 2" xfId="85"/>
    <cellStyle name="Énfasis4 - 60%" xfId="86"/>
    <cellStyle name="Énfasis4 2" xfId="342"/>
    <cellStyle name="Énfasis4 3" xfId="343"/>
    <cellStyle name="Énfasis4 4" xfId="344"/>
    <cellStyle name="Énfasis5 - 20%" xfId="87"/>
    <cellStyle name="Énfasis5 - 20% 2" xfId="88"/>
    <cellStyle name="Énfasis5 - 40%" xfId="89"/>
    <cellStyle name="Énfasis5 - 40% 2" xfId="90"/>
    <cellStyle name="Énfasis5 - 60%" xfId="91"/>
    <cellStyle name="Énfasis5 2" xfId="345"/>
    <cellStyle name="Énfasis5 3" xfId="346"/>
    <cellStyle name="Énfasis5 4" xfId="347"/>
    <cellStyle name="Énfasis6 - 20%" xfId="92"/>
    <cellStyle name="Énfasis6 - 20% 2" xfId="93"/>
    <cellStyle name="Énfasis6 - 40%" xfId="94"/>
    <cellStyle name="Énfasis6 - 40% 2" xfId="95"/>
    <cellStyle name="Énfasis6 - 60%" xfId="96"/>
    <cellStyle name="Énfasis6 2" xfId="348"/>
    <cellStyle name="Énfasis6 3" xfId="349"/>
    <cellStyle name="Énfasis6 4" xfId="350"/>
    <cellStyle name="Entrada 2" xfId="351"/>
    <cellStyle name="Entrada 2 2" xfId="352"/>
    <cellStyle name="Entrada 3" xfId="353"/>
    <cellStyle name="Entrada 3 2" xfId="354"/>
    <cellStyle name="Entrada 4" xfId="355"/>
    <cellStyle name="Entrada 4 2" xfId="356"/>
    <cellStyle name="Euro" xfId="97"/>
    <cellStyle name="Euro 2" xfId="98"/>
    <cellStyle name="Euro 2 2" xfId="99"/>
    <cellStyle name="Euro_Analisis Barahona" xfId="100"/>
    <cellStyle name="Explanatory Text" xfId="101"/>
    <cellStyle name="Good" xfId="357"/>
    <cellStyle name="Heading 1" xfId="102"/>
    <cellStyle name="Heading 2" xfId="103"/>
    <cellStyle name="Heading 3" xfId="104"/>
    <cellStyle name="Heading 4" xfId="358"/>
    <cellStyle name="Hipervínculo visitado 2" xfId="359"/>
    <cellStyle name="Incorrecto 2" xfId="360"/>
    <cellStyle name="Incorrecto 3" xfId="361"/>
    <cellStyle name="Incorrecto 4" xfId="362"/>
    <cellStyle name="Input" xfId="363"/>
    <cellStyle name="Input 2" xfId="364"/>
    <cellStyle name="Linked Cell" xfId="365"/>
    <cellStyle name="Millares 10" xfId="366"/>
    <cellStyle name="Millares 10 2" xfId="105"/>
    <cellStyle name="Millares 10 3" xfId="219"/>
    <cellStyle name="Millares 11" xfId="367"/>
    <cellStyle name="Millares 11 2" xfId="106"/>
    <cellStyle name="Millares 12" xfId="494"/>
    <cellStyle name="Millares 12 3" xfId="368"/>
    <cellStyle name="Millares 2" xfId="107"/>
    <cellStyle name="Millares 2 2" xfId="108"/>
    <cellStyle name="Millares 2 2 2" xfId="109"/>
    <cellStyle name="Millares 2 2 2 2" xfId="110"/>
    <cellStyle name="Millares 2 2 3" xfId="111"/>
    <cellStyle name="Millares 2 3" xfId="112"/>
    <cellStyle name="Millares 2 3 2" xfId="113"/>
    <cellStyle name="Millares 2 4" xfId="114"/>
    <cellStyle name="Millares 2 4 2" xfId="115"/>
    <cellStyle name="Millares 2 5" xfId="116"/>
    <cellStyle name="Millares 3" xfId="117"/>
    <cellStyle name="Millares 3 2" xfId="118"/>
    <cellStyle name="Millares 3 2 2" xfId="119"/>
    <cellStyle name="Millares 3 2 3 3" xfId="120"/>
    <cellStyle name="Millares 3 2 5" xfId="369"/>
    <cellStyle name="Millares 3 3" xfId="121"/>
    <cellStyle name="Millares 3 3 2" xfId="122"/>
    <cellStyle name="Millares 3 4" xfId="123"/>
    <cellStyle name="Millares 3 5" xfId="124"/>
    <cellStyle name="Millares 4" xfId="125"/>
    <cellStyle name="Millares 4 2" xfId="126"/>
    <cellStyle name="Millares 4 2 2" xfId="127"/>
    <cellStyle name="Millares 4 3" xfId="128"/>
    <cellStyle name="Millares 4 3 2" xfId="129"/>
    <cellStyle name="Millares 4 4" xfId="130"/>
    <cellStyle name="Millares 4 5" xfId="131"/>
    <cellStyle name="Millares 5" xfId="132"/>
    <cellStyle name="Millares 5 2" xfId="133"/>
    <cellStyle name="Millares 5 3" xfId="134"/>
    <cellStyle name="Millares 6" xfId="135"/>
    <cellStyle name="Millares 6 2" xfId="136"/>
    <cellStyle name="Millares 6 3" xfId="137"/>
    <cellStyle name="Millares 7" xfId="138"/>
    <cellStyle name="Millares 7 2" xfId="139"/>
    <cellStyle name="Millares 7 2 2" xfId="140"/>
    <cellStyle name="Millares 7 3" xfId="141"/>
    <cellStyle name="Millares 8" xfId="142"/>
    <cellStyle name="Millares 8 2" xfId="370"/>
    <cellStyle name="Millares 9" xfId="143"/>
    <cellStyle name="Moneda [0] 2" xfId="371"/>
    <cellStyle name="Moneda 17" xfId="372"/>
    <cellStyle name="Moneda 18" xfId="373"/>
    <cellStyle name="Moneda 19" xfId="374"/>
    <cellStyle name="Moneda 2" xfId="144"/>
    <cellStyle name="Moneda 2 2" xfId="145"/>
    <cellStyle name="Moneda 2 2 2" xfId="146"/>
    <cellStyle name="Moneda 2 2 3" xfId="495"/>
    <cellStyle name="Moneda 2 2 5" xfId="375"/>
    <cellStyle name="Moneda 2 3" xfId="147"/>
    <cellStyle name="Moneda 2 4" xfId="376"/>
    <cellStyle name="Moneda 2 4 2" xfId="218"/>
    <cellStyle name="Moneda 2 5" xfId="377"/>
    <cellStyle name="Moneda 20" xfId="378"/>
    <cellStyle name="Moneda 3" xfId="148"/>
    <cellStyle name="Moneda 3 2" xfId="149"/>
    <cellStyle name="Moneda 4" xfId="150"/>
    <cellStyle name="Moneda 4 2" xfId="151"/>
    <cellStyle name="Moneda 5" xfId="379"/>
    <cellStyle name="Neutral 2" xfId="380"/>
    <cellStyle name="Neutral 3" xfId="381"/>
    <cellStyle name="Neutral 4" xfId="382"/>
    <cellStyle name="No-definido" xfId="383"/>
    <cellStyle name="Normal" xfId="0" builtinId="0"/>
    <cellStyle name="Normal - Style1" xfId="152"/>
    <cellStyle name="Normal 10" xfId="153"/>
    <cellStyle name="Normal 10 2" xfId="384"/>
    <cellStyle name="Normal 11" xfId="154"/>
    <cellStyle name="Normal 11 2" xfId="385"/>
    <cellStyle name="Normal 12" xfId="155"/>
    <cellStyle name="Normal 12 2" xfId="386"/>
    <cellStyle name="Normal 13" xfId="156"/>
    <cellStyle name="Normal 13 2" xfId="387"/>
    <cellStyle name="Normal 14" xfId="157"/>
    <cellStyle name="Normal 14 2" xfId="388"/>
    <cellStyle name="Normal 15" xfId="158"/>
    <cellStyle name="Normal 15 2" xfId="159"/>
    <cellStyle name="Normal 16" xfId="160"/>
    <cellStyle name="Normal 16 2" xfId="389"/>
    <cellStyle name="Normal 17" xfId="161"/>
    <cellStyle name="Normal 17 2" xfId="390"/>
    <cellStyle name="Normal 18" xfId="162"/>
    <cellStyle name="Normal 18 2" xfId="391"/>
    <cellStyle name="Normal 19" xfId="163"/>
    <cellStyle name="Normal 2" xfId="164"/>
    <cellStyle name="Normal 2 10" xfId="165"/>
    <cellStyle name="Normal 2 2" xfId="166"/>
    <cellStyle name="Normal 2 2 2" xfId="167"/>
    <cellStyle name="Normal 2 3" xfId="168"/>
    <cellStyle name="Normal 2 3 2" xfId="392"/>
    <cellStyle name="Normal 2 33" xfId="169"/>
    <cellStyle name="Normal 2 33 2" xfId="170"/>
    <cellStyle name="Normal 2 4" xfId="171"/>
    <cellStyle name="Normal 2 5" xfId="172"/>
    <cellStyle name="Normal 2 5 2" xfId="173"/>
    <cellStyle name="Normal 2 6" xfId="393"/>
    <cellStyle name="Normal 2 7" xfId="174"/>
    <cellStyle name="Normal 2_Analisis y presupuesto de adicionales CAP GUERRA" xfId="394"/>
    <cellStyle name="Normal 20" xfId="175"/>
    <cellStyle name="Normal 20 2" xfId="395"/>
    <cellStyle name="Normal 21" xfId="176"/>
    <cellStyle name="Normal 22" xfId="177"/>
    <cellStyle name="Normal 23" xfId="178"/>
    <cellStyle name="Normal 24" xfId="179"/>
    <cellStyle name="Normal 25" xfId="180"/>
    <cellStyle name="Normal 26" xfId="181"/>
    <cellStyle name="Normal 27" xfId="182"/>
    <cellStyle name="Normal 28" xfId="396"/>
    <cellStyle name="Normal 28 2" xfId="397"/>
    <cellStyle name="Normal 29" xfId="398"/>
    <cellStyle name="Normal 3" xfId="183"/>
    <cellStyle name="Normal 3 2" xfId="184"/>
    <cellStyle name="Normal 3 2 2" xfId="185"/>
    <cellStyle name="Normal 3 2 2 2" xfId="186"/>
    <cellStyle name="Normal 3 3" xfId="187"/>
    <cellStyle name="Normal 3 4" xfId="399"/>
    <cellStyle name="Normal 30" xfId="188"/>
    <cellStyle name="Normal 31" xfId="189"/>
    <cellStyle name="Normal 32" xfId="400"/>
    <cellStyle name="Normal 33" xfId="401"/>
    <cellStyle name="Normal 34" xfId="402"/>
    <cellStyle name="Normal 35" xfId="403"/>
    <cellStyle name="Normal 36" xfId="404"/>
    <cellStyle name="Normal 4" xfId="190"/>
    <cellStyle name="Normal 4 10" xfId="405"/>
    <cellStyle name="Normal 4 11" xfId="406"/>
    <cellStyle name="Normal 4 12" xfId="407"/>
    <cellStyle name="Normal 4 13" xfId="408"/>
    <cellStyle name="Normal 4 14" xfId="409"/>
    <cellStyle name="Normal 4 2" xfId="191"/>
    <cellStyle name="Normal 4 3" xfId="410"/>
    <cellStyle name="Normal 4 3 2" xfId="192"/>
    <cellStyle name="Normal 4 4" xfId="411"/>
    <cellStyle name="Normal 4 5" xfId="412"/>
    <cellStyle name="Normal 4 6" xfId="413"/>
    <cellStyle name="Normal 4 7" xfId="414"/>
    <cellStyle name="Normal 4 8" xfId="415"/>
    <cellStyle name="Normal 4 9" xfId="416"/>
    <cellStyle name="Normal 4_Rehabilitacion Muelle #05" xfId="417"/>
    <cellStyle name="Normal 5" xfId="193"/>
    <cellStyle name="Normal 5 10" xfId="418"/>
    <cellStyle name="Normal 5 11" xfId="419"/>
    <cellStyle name="Normal 5 12" xfId="420"/>
    <cellStyle name="Normal 5 13" xfId="421"/>
    <cellStyle name="Normal 5 14" xfId="422"/>
    <cellStyle name="Normal 5 2" xfId="194"/>
    <cellStyle name="Normal 5 3" xfId="423"/>
    <cellStyle name="Normal 5 4" xfId="424"/>
    <cellStyle name="Normal 5 5" xfId="425"/>
    <cellStyle name="Normal 5 6" xfId="426"/>
    <cellStyle name="Normal 5 7" xfId="427"/>
    <cellStyle name="Normal 5 8" xfId="428"/>
    <cellStyle name="Normal 5 9" xfId="429"/>
    <cellStyle name="Normal 5_Rehabilitacion Muelle #05" xfId="430"/>
    <cellStyle name="Normal 6" xfId="195"/>
    <cellStyle name="Normal 6 2" xfId="196"/>
    <cellStyle name="Normal 6 2 2" xfId="197"/>
    <cellStyle name="Normal 7" xfId="198"/>
    <cellStyle name="Normal 7 2" xfId="199"/>
    <cellStyle name="Normal 8" xfId="200"/>
    <cellStyle name="Normal 8 2" xfId="201"/>
    <cellStyle name="Normal 9" xfId="202"/>
    <cellStyle name="Normal 9 2" xfId="203"/>
    <cellStyle name="Notas 2" xfId="431"/>
    <cellStyle name="Notas 2 2" xfId="432"/>
    <cellStyle name="Notas 3" xfId="433"/>
    <cellStyle name="Notas 3 2" xfId="434"/>
    <cellStyle name="Notas 4" xfId="435"/>
    <cellStyle name="Notas 4 2" xfId="436"/>
    <cellStyle name="Note" xfId="437"/>
    <cellStyle name="Note 2" xfId="438"/>
    <cellStyle name="Output" xfId="204"/>
    <cellStyle name="Output 2" xfId="439"/>
    <cellStyle name="Percent" xfId="2" builtinId="5"/>
    <cellStyle name="Percent 2" xfId="205"/>
    <cellStyle name="Percent 2 2" xfId="206"/>
    <cellStyle name="Percent 3" xfId="207"/>
    <cellStyle name="Percent 5" xfId="208"/>
    <cellStyle name="Percent 8" xfId="209"/>
    <cellStyle name="Porcentaje 2" xfId="210"/>
    <cellStyle name="Porcentaje 2 2" xfId="440"/>
    <cellStyle name="Porcentaje 3" xfId="441"/>
    <cellStyle name="Porcentaje 3 2" xfId="442"/>
    <cellStyle name="Porcentaje 4" xfId="443"/>
    <cellStyle name="Porcentaje 4 2" xfId="444"/>
    <cellStyle name="Porcentual 2" xfId="211"/>
    <cellStyle name="Porcentual 2 2" xfId="212"/>
    <cellStyle name="Porcentual 2 3" xfId="445"/>
    <cellStyle name="Porcentual 2 4" xfId="446"/>
    <cellStyle name="Porcentual 2 5" xfId="447"/>
    <cellStyle name="Porcentual 2 6" xfId="448"/>
    <cellStyle name="Porcentual 3" xfId="213"/>
    <cellStyle name="Porcentual 3 10" xfId="449"/>
    <cellStyle name="Porcentual 3 11" xfId="450"/>
    <cellStyle name="Porcentual 3 12" xfId="451"/>
    <cellStyle name="Porcentual 3 13" xfId="452"/>
    <cellStyle name="Porcentual 3 14" xfId="453"/>
    <cellStyle name="Porcentual 3 2" xfId="454"/>
    <cellStyle name="Porcentual 3 3" xfId="455"/>
    <cellStyle name="Porcentual 3 4" xfId="456"/>
    <cellStyle name="Porcentual 3 5" xfId="457"/>
    <cellStyle name="Porcentual 3 6" xfId="458"/>
    <cellStyle name="Porcentual 3 7" xfId="459"/>
    <cellStyle name="Porcentual 3 8" xfId="460"/>
    <cellStyle name="Porcentual 3 9" xfId="461"/>
    <cellStyle name="Salida 2" xfId="462"/>
    <cellStyle name="Salida 2 2" xfId="463"/>
    <cellStyle name="Salida 3" xfId="464"/>
    <cellStyle name="Salida 3 2" xfId="465"/>
    <cellStyle name="Salida 4" xfId="466"/>
    <cellStyle name="Salida 4 2" xfId="467"/>
    <cellStyle name="Sheet Title" xfId="468"/>
    <cellStyle name="Texto de advertencia 2" xfId="469"/>
    <cellStyle name="Texto de advertencia 3" xfId="470"/>
    <cellStyle name="Texto de advertencia 4" xfId="471"/>
    <cellStyle name="Texto explicativo 2" xfId="472"/>
    <cellStyle name="Texto explicativo 3" xfId="473"/>
    <cellStyle name="Texto explicativo 4" xfId="474"/>
    <cellStyle name="Title" xfId="214"/>
    <cellStyle name="Título 1 2" xfId="475"/>
    <cellStyle name="Título 1 3" xfId="476"/>
    <cellStyle name="Título 1 4" xfId="477"/>
    <cellStyle name="Título 2 2" xfId="478"/>
    <cellStyle name="Título 2 3" xfId="479"/>
    <cellStyle name="Título 2 4" xfId="480"/>
    <cellStyle name="Título 3 2" xfId="481"/>
    <cellStyle name="Título 3 3" xfId="482"/>
    <cellStyle name="Título 3 4" xfId="483"/>
    <cellStyle name="Título 4" xfId="484"/>
    <cellStyle name="Título 5" xfId="485"/>
    <cellStyle name="Título 6" xfId="486"/>
    <cellStyle name="Título de hoja" xfId="215"/>
    <cellStyle name="Total 2" xfId="487"/>
    <cellStyle name="Total 2 2" xfId="488"/>
    <cellStyle name="Total 3" xfId="489"/>
    <cellStyle name="Total 3 2" xfId="490"/>
    <cellStyle name="Total 4" xfId="491"/>
    <cellStyle name="Total 4 2" xfId="492"/>
    <cellStyle name="Währung" xfId="216"/>
    <cellStyle name="Warning Text" xfId="4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571625" cy="82867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200025"/>
          <a:ext cx="1571625" cy="828675"/>
        </a:xfrm>
        <a:prstGeom prst="rect">
          <a:avLst/>
        </a:prstGeom>
      </xdr:spPr>
    </xdr:pic>
    <xdr:clientData/>
  </xdr:oneCellAnchor>
  <xdr:twoCellAnchor>
    <xdr:from>
      <xdr:col>2</xdr:col>
      <xdr:colOff>628650</xdr:colOff>
      <xdr:row>1</xdr:row>
      <xdr:rowOff>28575</xdr:rowOff>
    </xdr:from>
    <xdr:to>
      <xdr:col>5</xdr:col>
      <xdr:colOff>800101</xdr:colOff>
      <xdr:row>5</xdr:row>
      <xdr:rowOff>19050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28600"/>
          <a:ext cx="2457451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showGridLines="0" tabSelected="1" view="pageBreakPreview" topLeftCell="B5" zoomScaleNormal="100" zoomScaleSheetLayoutView="100" workbookViewId="0">
      <selection activeCell="E16" sqref="E16:F122"/>
    </sheetView>
  </sheetViews>
  <sheetFormatPr defaultColWidth="11.42578125" defaultRowHeight="12"/>
  <cols>
    <col min="1" max="1" width="4.85546875" style="2" customWidth="1"/>
    <col min="2" max="2" width="50.28515625" style="2" customWidth="1"/>
    <col min="3" max="3" width="11.42578125" style="2"/>
    <col min="4" max="4" width="11.42578125" style="50"/>
    <col min="5" max="5" width="11.42578125" style="44"/>
    <col min="6" max="6" width="16.42578125" style="8" bestFit="1" customWidth="1"/>
    <col min="7" max="7" width="11.42578125" style="12"/>
    <col min="8" max="16384" width="11.42578125" style="2"/>
  </cols>
  <sheetData>
    <row r="1" spans="1:10" s="12" customFormat="1" ht="15.75">
      <c r="A1" s="90"/>
      <c r="B1" s="90"/>
      <c r="C1" s="90"/>
      <c r="D1" s="90"/>
      <c r="E1" s="90"/>
      <c r="F1" s="90"/>
      <c r="H1" s="2"/>
      <c r="I1" s="2"/>
      <c r="J1" s="2"/>
    </row>
    <row r="2" spans="1:10" s="12" customFormat="1" ht="15.75">
      <c r="A2" s="17"/>
      <c r="B2" s="17"/>
      <c r="C2" s="17"/>
      <c r="D2" s="41"/>
      <c r="E2" s="43"/>
      <c r="F2" s="43"/>
      <c r="H2" s="2"/>
      <c r="I2" s="2"/>
      <c r="J2" s="2"/>
    </row>
    <row r="3" spans="1:10" s="12" customFormat="1" ht="15.75">
      <c r="A3" s="17"/>
      <c r="B3" s="17"/>
      <c r="C3" s="17"/>
      <c r="D3" s="41"/>
      <c r="E3" s="43"/>
      <c r="F3" s="43"/>
      <c r="H3" s="2"/>
      <c r="I3" s="2"/>
      <c r="J3" s="2"/>
    </row>
    <row r="4" spans="1:10" s="12" customFormat="1" ht="15.75">
      <c r="A4" s="17"/>
      <c r="B4" s="17"/>
      <c r="C4" s="17"/>
      <c r="D4" s="41"/>
      <c r="E4" s="43"/>
      <c r="F4" s="43"/>
      <c r="H4" s="2"/>
      <c r="I4" s="2"/>
      <c r="J4" s="2"/>
    </row>
    <row r="5" spans="1:10" s="12" customFormat="1" ht="12.75">
      <c r="A5" s="26"/>
      <c r="B5" s="26"/>
      <c r="C5" s="26"/>
      <c r="D5" s="49"/>
      <c r="E5" s="42"/>
      <c r="F5" s="42"/>
      <c r="H5" s="2"/>
      <c r="I5" s="2"/>
      <c r="J5" s="2"/>
    </row>
    <row r="6" spans="1:10" s="12" customFormat="1" ht="12.75">
      <c r="A6" s="26"/>
      <c r="B6" s="26"/>
      <c r="C6" s="26"/>
      <c r="D6" s="49"/>
      <c r="E6" s="42"/>
      <c r="F6" s="42"/>
      <c r="H6" s="2"/>
      <c r="I6" s="2"/>
      <c r="J6" s="2"/>
    </row>
    <row r="7" spans="1:10" s="12" customFormat="1" ht="15">
      <c r="A7" s="91" t="s">
        <v>73</v>
      </c>
      <c r="B7" s="91"/>
      <c r="C7" s="91"/>
      <c r="D7" s="91"/>
      <c r="E7" s="91"/>
      <c r="F7" s="91"/>
      <c r="H7" s="2"/>
      <c r="I7" s="2"/>
      <c r="J7" s="2"/>
    </row>
    <row r="8" spans="1:10" s="12" customFormat="1">
      <c r="A8" s="2"/>
      <c r="B8" s="18" t="s">
        <v>74</v>
      </c>
      <c r="C8" s="18" t="s">
        <v>75</v>
      </c>
      <c r="D8" s="50"/>
      <c r="E8" s="44"/>
      <c r="F8" s="44"/>
      <c r="H8" s="2"/>
      <c r="I8" s="2"/>
      <c r="J8" s="2"/>
    </row>
    <row r="9" spans="1:10" s="12" customFormat="1">
      <c r="A9" s="2"/>
      <c r="B9" s="2" t="s">
        <v>72</v>
      </c>
      <c r="C9" s="92" t="s">
        <v>83</v>
      </c>
      <c r="D9" s="92"/>
      <c r="E9" s="92"/>
      <c r="F9" s="92"/>
      <c r="H9" s="2"/>
      <c r="I9" s="2"/>
      <c r="J9" s="2"/>
    </row>
    <row r="10" spans="1:10" s="12" customFormat="1" ht="15">
      <c r="A10" s="2"/>
      <c r="B10" s="27" t="s">
        <v>81</v>
      </c>
      <c r="C10" s="92"/>
      <c r="D10" s="92"/>
      <c r="E10" s="92"/>
      <c r="F10" s="92"/>
      <c r="H10" s="2"/>
      <c r="I10" s="2"/>
      <c r="J10" s="2"/>
    </row>
    <row r="11" spans="1:10" s="12" customFormat="1" ht="12.75" thickBot="1">
      <c r="A11" s="21"/>
      <c r="B11" s="2" t="s">
        <v>82</v>
      </c>
      <c r="C11" s="25"/>
      <c r="D11" s="51"/>
      <c r="E11" s="45"/>
      <c r="F11" s="45"/>
      <c r="H11" s="2"/>
      <c r="I11" s="2"/>
      <c r="J11" s="2"/>
    </row>
    <row r="12" spans="1:10" s="12" customFormat="1">
      <c r="A12" s="100"/>
      <c r="B12" s="102" t="s">
        <v>60</v>
      </c>
      <c r="C12" s="104" t="s">
        <v>61</v>
      </c>
      <c r="D12" s="106" t="s">
        <v>62</v>
      </c>
      <c r="E12" s="3" t="s">
        <v>63</v>
      </c>
      <c r="F12" s="29" t="s">
        <v>64</v>
      </c>
      <c r="H12" s="2"/>
      <c r="I12" s="2"/>
      <c r="J12" s="2"/>
    </row>
    <row r="13" spans="1:10" s="12" customFormat="1" ht="12.75" thickBot="1">
      <c r="A13" s="101"/>
      <c r="B13" s="103"/>
      <c r="C13" s="105"/>
      <c r="D13" s="107"/>
      <c r="E13" s="4" t="s">
        <v>65</v>
      </c>
      <c r="F13" s="30" t="s">
        <v>66</v>
      </c>
      <c r="H13" s="2"/>
      <c r="I13" s="2"/>
      <c r="J13" s="2"/>
    </row>
    <row r="14" spans="1:10" s="12" customFormat="1" ht="12.75" thickBot="1">
      <c r="A14" s="31"/>
      <c r="B14" s="34"/>
      <c r="C14" s="32"/>
      <c r="D14" s="33"/>
      <c r="E14" s="46"/>
      <c r="F14" s="46"/>
      <c r="H14" s="2"/>
      <c r="I14" s="2"/>
      <c r="J14" s="2"/>
    </row>
    <row r="15" spans="1:10" s="12" customFormat="1" ht="12.75" thickBot="1">
      <c r="A15" s="28"/>
      <c r="B15" s="6" t="s">
        <v>0</v>
      </c>
      <c r="C15" s="7"/>
      <c r="D15" s="52"/>
      <c r="E15" s="10"/>
      <c r="F15" s="8"/>
      <c r="H15" s="2"/>
      <c r="I15" s="2"/>
      <c r="J15" s="2"/>
    </row>
    <row r="16" spans="1:10" s="12" customFormat="1" ht="12.75" thickTop="1">
      <c r="A16" s="5"/>
      <c r="B16" s="9" t="s">
        <v>84</v>
      </c>
      <c r="C16" s="7" t="s">
        <v>1</v>
      </c>
      <c r="D16" s="52">
        <v>1</v>
      </c>
      <c r="E16" s="10"/>
      <c r="F16" s="8"/>
      <c r="H16" s="2"/>
      <c r="I16" s="2"/>
      <c r="J16" s="2"/>
    </row>
    <row r="17" spans="1:10" s="12" customFormat="1" ht="12.75" thickBot="1">
      <c r="A17" s="5"/>
      <c r="B17" s="9"/>
      <c r="C17" s="7"/>
      <c r="D17" s="52"/>
      <c r="E17" s="10"/>
      <c r="F17" s="8"/>
      <c r="H17" s="2"/>
      <c r="I17" s="2"/>
      <c r="J17" s="2"/>
    </row>
    <row r="18" spans="1:10" s="12" customFormat="1" ht="12.75" thickBot="1">
      <c r="A18" s="5"/>
      <c r="B18" s="6" t="s">
        <v>2</v>
      </c>
      <c r="C18" s="7"/>
      <c r="D18" s="52"/>
      <c r="E18" s="10"/>
      <c r="F18" s="8"/>
      <c r="H18" s="2"/>
      <c r="I18" s="2"/>
      <c r="J18" s="2"/>
    </row>
    <row r="19" spans="1:10" s="12" customFormat="1" ht="24.75" thickTop="1">
      <c r="A19" s="5"/>
      <c r="B19" s="9" t="s">
        <v>3</v>
      </c>
      <c r="C19" s="7" t="s">
        <v>1</v>
      </c>
      <c r="D19" s="52">
        <v>1</v>
      </c>
      <c r="E19" s="10"/>
      <c r="F19" s="8"/>
      <c r="H19" s="2"/>
      <c r="I19" s="2"/>
      <c r="J19" s="2"/>
    </row>
    <row r="20" spans="1:10" s="12" customFormat="1">
      <c r="A20" s="5"/>
      <c r="B20" s="9" t="s">
        <v>4</v>
      </c>
      <c r="C20" s="7" t="s">
        <v>5</v>
      </c>
      <c r="D20" s="52">
        <v>6</v>
      </c>
      <c r="E20" s="10"/>
      <c r="F20" s="8"/>
      <c r="H20" s="2"/>
      <c r="I20" s="2"/>
      <c r="J20" s="2"/>
    </row>
    <row r="21" spans="1:10" s="12" customFormat="1" ht="12.75" thickBot="1">
      <c r="A21" s="5"/>
      <c r="B21" s="9"/>
      <c r="C21" s="7"/>
      <c r="D21" s="52"/>
      <c r="E21" s="10"/>
      <c r="F21" s="8"/>
      <c r="H21" s="2"/>
      <c r="I21" s="2"/>
      <c r="J21" s="2"/>
    </row>
    <row r="22" spans="1:10" s="12" customFormat="1" ht="12.75" thickBot="1">
      <c r="A22" s="5"/>
      <c r="B22" s="6" t="s">
        <v>7</v>
      </c>
      <c r="C22" s="7"/>
      <c r="D22" s="52"/>
      <c r="E22" s="10"/>
      <c r="F22" s="8"/>
      <c r="H22" s="2"/>
      <c r="I22" s="2"/>
      <c r="J22" s="2"/>
    </row>
    <row r="23" spans="1:10" s="12" customFormat="1" ht="24.75" thickTop="1">
      <c r="A23" s="5"/>
      <c r="B23" s="19" t="s">
        <v>8</v>
      </c>
      <c r="C23" s="20" t="s">
        <v>9</v>
      </c>
      <c r="D23" s="53">
        <v>37</v>
      </c>
      <c r="E23" s="10"/>
      <c r="F23" s="8"/>
      <c r="H23" s="2"/>
      <c r="I23" s="2"/>
      <c r="J23" s="2"/>
    </row>
    <row r="24" spans="1:10" s="12" customFormat="1">
      <c r="A24" s="5"/>
      <c r="B24" s="19" t="s">
        <v>10</v>
      </c>
      <c r="C24" s="20" t="s">
        <v>11</v>
      </c>
      <c r="D24" s="53">
        <v>264</v>
      </c>
      <c r="E24" s="10"/>
      <c r="F24" s="8"/>
      <c r="H24" s="2"/>
      <c r="I24" s="2"/>
      <c r="J24" s="2"/>
    </row>
    <row r="25" spans="1:10" s="12" customFormat="1">
      <c r="A25" s="5"/>
      <c r="B25" s="19" t="s">
        <v>12</v>
      </c>
      <c r="C25" s="20" t="s">
        <v>11</v>
      </c>
      <c r="D25" s="53">
        <v>98.399999999999991</v>
      </c>
      <c r="E25" s="10"/>
      <c r="F25" s="8"/>
      <c r="H25" s="2"/>
      <c r="I25" s="2"/>
      <c r="J25" s="2"/>
    </row>
    <row r="26" spans="1:10" s="12" customFormat="1" ht="24">
      <c r="A26" s="5"/>
      <c r="B26" s="19" t="s">
        <v>13</v>
      </c>
      <c r="C26" s="11" t="s">
        <v>11</v>
      </c>
      <c r="D26" s="53">
        <v>98.399999999999991</v>
      </c>
      <c r="E26" s="10"/>
      <c r="F26" s="8"/>
      <c r="H26" s="2"/>
      <c r="I26" s="2"/>
      <c r="J26" s="2"/>
    </row>
    <row r="27" spans="1:10" s="12" customFormat="1" ht="24">
      <c r="A27" s="5"/>
      <c r="B27" s="19" t="s">
        <v>85</v>
      </c>
      <c r="C27" s="11" t="s">
        <v>15</v>
      </c>
      <c r="D27" s="53">
        <f>18*1.2</f>
        <v>21.599999999999998</v>
      </c>
      <c r="E27" s="10"/>
      <c r="F27" s="8"/>
      <c r="H27" s="2"/>
      <c r="I27" s="2"/>
      <c r="J27" s="2"/>
    </row>
    <row r="28" spans="1:10" s="12" customFormat="1" ht="36">
      <c r="A28" s="5"/>
      <c r="B28" s="19" t="s">
        <v>14</v>
      </c>
      <c r="C28" s="20" t="s">
        <v>15</v>
      </c>
      <c r="D28" s="53">
        <v>59.568000000000012</v>
      </c>
      <c r="E28" s="10"/>
      <c r="F28" s="8"/>
      <c r="H28" s="2"/>
      <c r="I28" s="2"/>
      <c r="J28" s="2"/>
    </row>
    <row r="29" spans="1:10" s="12" customFormat="1" ht="36">
      <c r="A29" s="5"/>
      <c r="B29" s="19" t="s">
        <v>16</v>
      </c>
      <c r="C29" s="20" t="s">
        <v>6</v>
      </c>
      <c r="D29" s="53">
        <v>21</v>
      </c>
      <c r="E29" s="10"/>
      <c r="F29" s="8"/>
      <c r="H29" s="2"/>
      <c r="I29" s="2"/>
      <c r="J29" s="2"/>
    </row>
    <row r="30" spans="1:10" s="12" customFormat="1">
      <c r="A30" s="5"/>
      <c r="B30" s="19" t="s">
        <v>17</v>
      </c>
      <c r="C30" s="20" t="s">
        <v>6</v>
      </c>
      <c r="D30" s="53">
        <v>352</v>
      </c>
      <c r="E30" s="10"/>
      <c r="F30" s="8"/>
      <c r="H30" s="2"/>
      <c r="I30" s="2"/>
      <c r="J30" s="2"/>
    </row>
    <row r="31" spans="1:10" s="12" customFormat="1" ht="15" customHeight="1">
      <c r="A31" s="5"/>
      <c r="B31" s="19" t="s">
        <v>18</v>
      </c>
      <c r="C31" s="20" t="s">
        <v>6</v>
      </c>
      <c r="D31" s="53">
        <v>352</v>
      </c>
      <c r="E31" s="10"/>
      <c r="F31" s="8"/>
      <c r="H31" s="2"/>
      <c r="I31" s="2"/>
      <c r="J31" s="2"/>
    </row>
    <row r="32" spans="1:10" s="12" customFormat="1">
      <c r="A32" s="5"/>
      <c r="B32" s="19" t="s">
        <v>19</v>
      </c>
      <c r="C32" s="20" t="s">
        <v>6</v>
      </c>
      <c r="D32" s="53">
        <v>620</v>
      </c>
      <c r="E32" s="10"/>
      <c r="F32" s="8"/>
      <c r="H32" s="2"/>
      <c r="I32" s="2"/>
      <c r="J32" s="2"/>
    </row>
    <row r="33" spans="1:10" s="12" customFormat="1">
      <c r="A33" s="5"/>
      <c r="B33" s="19" t="s">
        <v>20</v>
      </c>
      <c r="C33" s="20" t="s">
        <v>6</v>
      </c>
      <c r="D33" s="53">
        <v>312</v>
      </c>
      <c r="E33" s="10"/>
      <c r="F33" s="8"/>
      <c r="H33" s="2"/>
      <c r="I33" s="2"/>
      <c r="J33" s="2"/>
    </row>
    <row r="34" spans="1:10" s="12" customFormat="1">
      <c r="A34" s="5"/>
      <c r="B34" s="19" t="s">
        <v>21</v>
      </c>
      <c r="C34" s="20" t="s">
        <v>6</v>
      </c>
      <c r="D34" s="53">
        <v>81.27000000000001</v>
      </c>
      <c r="E34" s="10"/>
      <c r="F34" s="8"/>
      <c r="H34" s="2"/>
      <c r="I34" s="2"/>
      <c r="J34" s="2"/>
    </row>
    <row r="35" spans="1:10" s="12" customFormat="1" ht="12.75" thickBot="1">
      <c r="A35" s="5"/>
      <c r="B35" s="19"/>
      <c r="C35" s="20"/>
      <c r="D35" s="53"/>
      <c r="E35" s="10"/>
      <c r="F35" s="8"/>
      <c r="H35" s="2"/>
      <c r="I35" s="2"/>
      <c r="J35" s="2"/>
    </row>
    <row r="36" spans="1:10" s="12" customFormat="1" ht="12.75" thickBot="1">
      <c r="A36" s="5"/>
      <c r="B36" s="6" t="s">
        <v>22</v>
      </c>
      <c r="C36" s="7"/>
      <c r="D36" s="52"/>
      <c r="E36" s="10"/>
      <c r="F36" s="8"/>
      <c r="H36" s="2"/>
      <c r="I36" s="2"/>
      <c r="J36" s="2"/>
    </row>
    <row r="37" spans="1:10" s="12" customFormat="1" ht="24.75" thickTop="1">
      <c r="A37" s="5"/>
      <c r="B37" s="19" t="s">
        <v>8</v>
      </c>
      <c r="C37" s="20" t="s">
        <v>9</v>
      </c>
      <c r="D37" s="53">
        <v>78</v>
      </c>
      <c r="E37" s="10"/>
      <c r="F37" s="8"/>
      <c r="H37" s="2"/>
      <c r="I37" s="2"/>
      <c r="J37" s="2"/>
    </row>
    <row r="38" spans="1:10" s="12" customFormat="1">
      <c r="A38" s="5"/>
      <c r="B38" s="19" t="s">
        <v>10</v>
      </c>
      <c r="C38" s="20" t="s">
        <v>11</v>
      </c>
      <c r="D38" s="53">
        <v>268</v>
      </c>
      <c r="E38" s="10"/>
      <c r="F38" s="8"/>
      <c r="H38" s="2"/>
      <c r="I38" s="2"/>
      <c r="J38" s="2"/>
    </row>
    <row r="39" spans="1:10" s="12" customFormat="1">
      <c r="A39" s="5"/>
      <c r="B39" s="19" t="s">
        <v>12</v>
      </c>
      <c r="C39" s="20" t="s">
        <v>11</v>
      </c>
      <c r="D39" s="53">
        <v>98.399999999999991</v>
      </c>
      <c r="E39" s="10"/>
      <c r="F39" s="8"/>
      <c r="H39" s="2"/>
      <c r="I39" s="2"/>
      <c r="J39" s="2"/>
    </row>
    <row r="40" spans="1:10" s="12" customFormat="1" ht="24">
      <c r="A40" s="5"/>
      <c r="B40" s="19" t="s">
        <v>13</v>
      </c>
      <c r="C40" s="20" t="s">
        <v>11</v>
      </c>
      <c r="D40" s="53">
        <v>98.399999999999991</v>
      </c>
      <c r="E40" s="10"/>
      <c r="F40" s="8"/>
      <c r="H40" s="2"/>
      <c r="I40" s="2"/>
      <c r="J40" s="2"/>
    </row>
    <row r="41" spans="1:10" s="12" customFormat="1" ht="24">
      <c r="A41" s="5"/>
      <c r="B41" s="19" t="s">
        <v>85</v>
      </c>
      <c r="C41" s="20" t="s">
        <v>11</v>
      </c>
      <c r="D41" s="53">
        <f>19*1.2</f>
        <v>22.8</v>
      </c>
      <c r="E41" s="10"/>
      <c r="F41" s="8"/>
      <c r="H41" s="2"/>
      <c r="I41" s="2"/>
      <c r="J41" s="2"/>
    </row>
    <row r="42" spans="1:10" s="12" customFormat="1" ht="36">
      <c r="A42" s="5"/>
      <c r="B42" s="19" t="s">
        <v>14</v>
      </c>
      <c r="C42" s="20" t="s">
        <v>11</v>
      </c>
      <c r="D42" s="53">
        <v>59.568000000000012</v>
      </c>
      <c r="E42" s="10"/>
      <c r="F42" s="8"/>
      <c r="H42" s="2"/>
      <c r="I42" s="2"/>
      <c r="J42" s="2"/>
    </row>
    <row r="43" spans="1:10" s="12" customFormat="1" ht="36">
      <c r="A43" s="5"/>
      <c r="B43" s="19" t="s">
        <v>16</v>
      </c>
      <c r="C43" s="20" t="s">
        <v>11</v>
      </c>
      <c r="D43" s="53">
        <v>21</v>
      </c>
      <c r="E43" s="10"/>
      <c r="F43" s="8"/>
      <c r="H43" s="2"/>
      <c r="I43" s="2"/>
      <c r="J43" s="2"/>
    </row>
    <row r="44" spans="1:10" s="12" customFormat="1">
      <c r="A44" s="5"/>
      <c r="B44" s="19" t="s">
        <v>17</v>
      </c>
      <c r="C44" s="20" t="s">
        <v>11</v>
      </c>
      <c r="D44" s="53">
        <v>352</v>
      </c>
      <c r="E44" s="10"/>
      <c r="F44" s="8"/>
      <c r="H44" s="2"/>
      <c r="I44" s="2"/>
      <c r="J44" s="2"/>
    </row>
    <row r="45" spans="1:10" s="12" customFormat="1" ht="15" customHeight="1">
      <c r="A45" s="5"/>
      <c r="B45" s="19" t="s">
        <v>18</v>
      </c>
      <c r="C45" s="20" t="s">
        <v>11</v>
      </c>
      <c r="D45" s="53">
        <v>352</v>
      </c>
      <c r="E45" s="10"/>
      <c r="F45" s="8"/>
      <c r="H45" s="2"/>
      <c r="I45" s="2"/>
      <c r="J45" s="2"/>
    </row>
    <row r="46" spans="1:10" s="12" customFormat="1">
      <c r="A46" s="5"/>
      <c r="B46" s="19" t="s">
        <v>19</v>
      </c>
      <c r="C46" s="20" t="s">
        <v>11</v>
      </c>
      <c r="D46" s="53">
        <v>620</v>
      </c>
      <c r="E46" s="10"/>
      <c r="F46" s="8"/>
      <c r="H46" s="2"/>
      <c r="I46" s="2"/>
      <c r="J46" s="2"/>
    </row>
    <row r="47" spans="1:10" s="12" customFormat="1">
      <c r="A47" s="5"/>
      <c r="B47" s="19" t="s">
        <v>20</v>
      </c>
      <c r="C47" s="20" t="s">
        <v>11</v>
      </c>
      <c r="D47" s="53">
        <v>312</v>
      </c>
      <c r="E47" s="10"/>
      <c r="F47" s="8"/>
      <c r="H47" s="2"/>
      <c r="I47" s="2"/>
      <c r="J47" s="2"/>
    </row>
    <row r="48" spans="1:10" s="12" customFormat="1">
      <c r="A48" s="5"/>
      <c r="B48" s="19" t="s">
        <v>21</v>
      </c>
      <c r="C48" s="20" t="s">
        <v>11</v>
      </c>
      <c r="D48" s="53">
        <v>123.27000000000001</v>
      </c>
      <c r="E48" s="10"/>
      <c r="F48" s="8"/>
      <c r="H48" s="2"/>
      <c r="I48" s="2"/>
      <c r="J48" s="2"/>
    </row>
    <row r="49" spans="1:10" s="12" customFormat="1" ht="12.75" thickBot="1">
      <c r="A49" s="5"/>
      <c r="B49" s="19"/>
      <c r="C49" s="20"/>
      <c r="D49" s="53"/>
      <c r="E49" s="10"/>
      <c r="F49" s="8"/>
      <c r="H49" s="2"/>
      <c r="I49" s="2"/>
      <c r="J49" s="2"/>
    </row>
    <row r="50" spans="1:10" s="12" customFormat="1" ht="12.75" thickBot="1">
      <c r="A50" s="5"/>
      <c r="B50" s="6" t="s">
        <v>89</v>
      </c>
      <c r="C50" s="20"/>
      <c r="D50" s="53"/>
      <c r="E50" s="10"/>
      <c r="F50" s="8"/>
      <c r="H50" s="2"/>
      <c r="I50" s="2"/>
      <c r="J50" s="2"/>
    </row>
    <row r="51" spans="1:10" s="12" customFormat="1" ht="24.75" thickTop="1">
      <c r="A51" s="5"/>
      <c r="B51" s="22" t="s">
        <v>90</v>
      </c>
      <c r="C51" s="23" t="s">
        <v>15</v>
      </c>
      <c r="D51" s="54">
        <v>576</v>
      </c>
      <c r="E51" s="10"/>
      <c r="F51" s="8"/>
      <c r="H51" s="2"/>
      <c r="I51" s="2"/>
      <c r="J51" s="2"/>
    </row>
    <row r="52" spans="1:10" s="12" customFormat="1">
      <c r="A52" s="5"/>
      <c r="B52" s="5" t="s">
        <v>45</v>
      </c>
      <c r="C52" s="7" t="s">
        <v>6</v>
      </c>
      <c r="D52" s="62">
        <v>576</v>
      </c>
      <c r="E52" s="10"/>
      <c r="F52" s="8"/>
      <c r="H52" s="2"/>
      <c r="I52" s="2"/>
      <c r="J52" s="2"/>
    </row>
    <row r="53" spans="1:10" s="12" customFormat="1">
      <c r="A53" s="5"/>
      <c r="B53" s="63" t="s">
        <v>7</v>
      </c>
      <c r="C53" s="35"/>
      <c r="D53" s="55"/>
      <c r="E53" s="10"/>
      <c r="F53" s="8"/>
      <c r="H53" s="2"/>
      <c r="I53" s="2"/>
      <c r="J53" s="2"/>
    </row>
    <row r="54" spans="1:10" s="12" customFormat="1">
      <c r="A54" s="5"/>
      <c r="B54" s="39" t="s">
        <v>78</v>
      </c>
      <c r="C54" s="35" t="s">
        <v>11</v>
      </c>
      <c r="D54" s="55">
        <v>312</v>
      </c>
      <c r="E54" s="10"/>
      <c r="F54" s="8"/>
      <c r="H54" s="2"/>
      <c r="I54" s="2"/>
      <c r="J54" s="2"/>
    </row>
    <row r="55" spans="1:10" s="12" customFormat="1">
      <c r="A55" s="5"/>
      <c r="B55" s="63" t="s">
        <v>22</v>
      </c>
      <c r="C55" s="36"/>
      <c r="D55" s="56"/>
      <c r="E55" s="10"/>
      <c r="F55" s="8"/>
      <c r="H55" s="2"/>
      <c r="I55" s="2"/>
      <c r="J55" s="2"/>
    </row>
    <row r="56" spans="1:10" s="12" customFormat="1">
      <c r="A56" s="5"/>
      <c r="B56" s="39" t="s">
        <v>78</v>
      </c>
      <c r="C56" s="36" t="s">
        <v>11</v>
      </c>
      <c r="D56" s="56">
        <v>312</v>
      </c>
      <c r="E56" s="10"/>
      <c r="F56" s="8"/>
      <c r="H56" s="2"/>
      <c r="I56" s="2"/>
      <c r="J56" s="2"/>
    </row>
    <row r="57" spans="1:10" s="12" customFormat="1">
      <c r="A57" s="5"/>
      <c r="B57" s="63" t="s">
        <v>79</v>
      </c>
      <c r="C57" s="36"/>
      <c r="D57" s="56"/>
      <c r="E57" s="10"/>
      <c r="F57" s="8"/>
      <c r="H57" s="2"/>
      <c r="I57" s="2"/>
      <c r="J57" s="2"/>
    </row>
    <row r="58" spans="1:10" s="12" customFormat="1">
      <c r="A58" s="5"/>
      <c r="B58" s="39" t="s">
        <v>80</v>
      </c>
      <c r="C58" s="36" t="s">
        <v>6</v>
      </c>
      <c r="D58" s="56">
        <v>133</v>
      </c>
      <c r="E58" s="10"/>
      <c r="F58" s="8"/>
      <c r="H58" s="2"/>
      <c r="I58" s="2"/>
      <c r="J58" s="2"/>
    </row>
    <row r="59" spans="1:10" s="12" customFormat="1" ht="12.75" thickBot="1">
      <c r="A59" s="5"/>
      <c r="B59" s="19"/>
      <c r="C59" s="20"/>
      <c r="D59" s="53"/>
      <c r="E59" s="10"/>
      <c r="F59" s="8"/>
      <c r="H59" s="2"/>
      <c r="I59" s="2"/>
      <c r="J59" s="2"/>
    </row>
    <row r="60" spans="1:10" s="12" customFormat="1" ht="12.75" thickBot="1">
      <c r="A60" s="5"/>
      <c r="B60" s="6" t="s">
        <v>86</v>
      </c>
      <c r="C60" s="7"/>
      <c r="D60" s="52"/>
      <c r="E60" s="10"/>
      <c r="F60" s="8"/>
      <c r="H60" s="2"/>
      <c r="I60" s="2"/>
      <c r="J60" s="2"/>
    </row>
    <row r="61" spans="1:10" s="12" customFormat="1" ht="12.75" thickTop="1">
      <c r="B61" s="66" t="s">
        <v>23</v>
      </c>
      <c r="C61" s="7"/>
      <c r="D61" s="52"/>
      <c r="E61" s="10"/>
      <c r="F61" s="8"/>
      <c r="H61" s="2"/>
      <c r="I61" s="2"/>
      <c r="J61" s="2"/>
    </row>
    <row r="62" spans="1:10" s="12" customFormat="1" ht="12.75">
      <c r="B62" s="71" t="s">
        <v>102</v>
      </c>
      <c r="C62" s="72" t="s">
        <v>6</v>
      </c>
      <c r="D62" s="52">
        <v>91.699999999999989</v>
      </c>
      <c r="E62" s="10"/>
      <c r="F62" s="8"/>
      <c r="H62" s="2"/>
      <c r="I62" s="2"/>
      <c r="J62" s="2"/>
    </row>
    <row r="63" spans="1:10" s="12" customFormat="1">
      <c r="B63" s="64" t="s">
        <v>24</v>
      </c>
      <c r="C63" s="7" t="s">
        <v>6</v>
      </c>
      <c r="D63" s="52">
        <v>91.699999999999989</v>
      </c>
      <c r="E63" s="10"/>
      <c r="F63" s="8"/>
      <c r="H63" s="2"/>
      <c r="I63" s="2"/>
      <c r="J63" s="2"/>
    </row>
    <row r="64" spans="1:10" s="12" customFormat="1">
      <c r="B64" s="66" t="s">
        <v>26</v>
      </c>
      <c r="C64" s="7"/>
      <c r="D64" s="52"/>
      <c r="E64" s="10"/>
      <c r="F64" s="8"/>
      <c r="H64" s="2"/>
      <c r="I64" s="2"/>
      <c r="J64" s="2"/>
    </row>
    <row r="65" spans="2:10" s="12" customFormat="1">
      <c r="B65" s="64" t="s">
        <v>87</v>
      </c>
      <c r="C65" s="7" t="s">
        <v>6</v>
      </c>
      <c r="D65" s="52">
        <f>418.31*0.65</f>
        <v>271.9015</v>
      </c>
      <c r="E65" s="10"/>
      <c r="F65" s="8"/>
      <c r="H65" s="2"/>
      <c r="I65" s="2"/>
      <c r="J65" s="2"/>
    </row>
    <row r="66" spans="2:10" s="12" customFormat="1">
      <c r="B66" s="64" t="s">
        <v>88</v>
      </c>
      <c r="C66" s="7" t="s">
        <v>9</v>
      </c>
      <c r="D66" s="52">
        <f>468*0.6</f>
        <v>280.8</v>
      </c>
      <c r="E66" s="10"/>
      <c r="F66" s="8"/>
      <c r="H66" s="2"/>
      <c r="I66" s="2"/>
      <c r="J66" s="2"/>
    </row>
    <row r="67" spans="2:10" s="12" customFormat="1">
      <c r="B67" s="66" t="s">
        <v>27</v>
      </c>
      <c r="C67" s="7"/>
      <c r="D67" s="52"/>
      <c r="E67" s="10"/>
      <c r="F67" s="8"/>
      <c r="H67" s="2"/>
      <c r="I67" s="2"/>
      <c r="J67" s="2"/>
    </row>
    <row r="68" spans="2:10" s="12" customFormat="1">
      <c r="B68" s="64" t="s">
        <v>91</v>
      </c>
      <c r="C68" s="7" t="s">
        <v>6</v>
      </c>
      <c r="D68" s="52">
        <v>197.08999999999997</v>
      </c>
      <c r="E68" s="10"/>
      <c r="F68" s="8"/>
      <c r="H68" s="2"/>
      <c r="I68" s="2"/>
      <c r="J68" s="2"/>
    </row>
    <row r="69" spans="2:10" s="12" customFormat="1">
      <c r="B69" s="66" t="s">
        <v>29</v>
      </c>
      <c r="C69" s="7"/>
      <c r="D69" s="52"/>
      <c r="E69" s="10"/>
      <c r="F69" s="8"/>
      <c r="H69" s="2"/>
      <c r="I69" s="2"/>
      <c r="J69" s="2"/>
    </row>
    <row r="70" spans="2:10" s="12" customFormat="1">
      <c r="B70" s="37" t="s">
        <v>10</v>
      </c>
      <c r="C70" s="7" t="s">
        <v>6</v>
      </c>
      <c r="D70" s="52">
        <v>280.89</v>
      </c>
      <c r="E70" s="10"/>
      <c r="F70" s="8"/>
      <c r="H70" s="2"/>
      <c r="I70" s="2"/>
      <c r="J70" s="2"/>
    </row>
    <row r="71" spans="2:10" s="12" customFormat="1">
      <c r="B71" s="66" t="s">
        <v>30</v>
      </c>
      <c r="C71" s="7"/>
      <c r="D71" s="52"/>
      <c r="E71" s="10"/>
      <c r="F71" s="8"/>
      <c r="H71" s="2"/>
      <c r="I71" s="2"/>
      <c r="J71" s="2"/>
    </row>
    <row r="72" spans="2:10" s="12" customFormat="1">
      <c r="B72" s="64" t="s">
        <v>92</v>
      </c>
      <c r="C72" s="7" t="s">
        <v>28</v>
      </c>
      <c r="D72" s="52">
        <v>1</v>
      </c>
      <c r="E72" s="10"/>
      <c r="F72" s="8"/>
      <c r="H72" s="2"/>
      <c r="I72" s="2"/>
      <c r="J72" s="2"/>
    </row>
    <row r="73" spans="2:10" s="12" customFormat="1">
      <c r="B73" s="64" t="s">
        <v>93</v>
      </c>
      <c r="C73" s="7" t="s">
        <v>25</v>
      </c>
      <c r="D73" s="52">
        <v>3</v>
      </c>
      <c r="E73" s="10"/>
      <c r="F73" s="8"/>
      <c r="H73" s="2"/>
      <c r="I73" s="2"/>
      <c r="J73" s="2"/>
    </row>
    <row r="74" spans="2:10" s="12" customFormat="1" ht="25.5">
      <c r="B74" s="71" t="s">
        <v>103</v>
      </c>
      <c r="C74" s="7" t="s">
        <v>25</v>
      </c>
      <c r="D74" s="52">
        <v>4</v>
      </c>
      <c r="E74" s="10"/>
      <c r="F74" s="8"/>
      <c r="H74" s="2"/>
      <c r="I74" s="2"/>
      <c r="J74" s="2"/>
    </row>
    <row r="75" spans="2:10" s="12" customFormat="1">
      <c r="B75" s="66" t="s">
        <v>31</v>
      </c>
      <c r="C75" s="7"/>
      <c r="D75" s="52"/>
      <c r="E75" s="10"/>
      <c r="F75" s="8"/>
      <c r="H75" s="2"/>
      <c r="I75" s="2"/>
      <c r="J75" s="2"/>
    </row>
    <row r="76" spans="2:10" s="12" customFormat="1" ht="36">
      <c r="B76" s="37" t="s">
        <v>94</v>
      </c>
      <c r="C76" s="7" t="s">
        <v>15</v>
      </c>
      <c r="D76" s="52">
        <v>37.864800000000002</v>
      </c>
      <c r="E76" s="10"/>
      <c r="F76" s="8"/>
      <c r="H76" s="2"/>
      <c r="I76" s="2"/>
      <c r="J76" s="2"/>
    </row>
    <row r="77" spans="2:10" s="12" customFormat="1" ht="36">
      <c r="B77" s="37" t="s">
        <v>95</v>
      </c>
      <c r="C77" s="38" t="s">
        <v>6</v>
      </c>
      <c r="D77" s="52">
        <f>478.30352/10.76</f>
        <v>44.451999999999998</v>
      </c>
      <c r="E77" s="10"/>
      <c r="F77" s="8"/>
      <c r="H77" s="2"/>
      <c r="I77" s="2"/>
      <c r="J77" s="2"/>
    </row>
    <row r="78" spans="2:10" s="12" customFormat="1">
      <c r="B78" s="66" t="s">
        <v>96</v>
      </c>
      <c r="C78" s="7"/>
      <c r="D78" s="52"/>
      <c r="E78" s="10"/>
      <c r="F78" s="8"/>
      <c r="H78" s="2"/>
      <c r="I78" s="2"/>
      <c r="J78" s="2"/>
    </row>
    <row r="79" spans="2:10" s="12" customFormat="1" ht="24">
      <c r="B79" s="37" t="s">
        <v>100</v>
      </c>
      <c r="C79" s="7" t="s">
        <v>6</v>
      </c>
      <c r="D79" s="52">
        <v>538.79999999999995</v>
      </c>
      <c r="E79" s="10"/>
      <c r="F79" s="8"/>
      <c r="H79" s="2"/>
      <c r="I79" s="2"/>
      <c r="J79" s="2"/>
    </row>
    <row r="80" spans="2:10" s="12" customFormat="1">
      <c r="B80" s="66" t="s">
        <v>32</v>
      </c>
      <c r="C80" s="7"/>
      <c r="D80" s="52"/>
      <c r="E80" s="10"/>
      <c r="F80" s="8"/>
      <c r="H80" s="2"/>
      <c r="I80" s="2"/>
      <c r="J80" s="2"/>
    </row>
    <row r="81" spans="2:10" s="12" customFormat="1">
      <c r="B81" s="64" t="s">
        <v>33</v>
      </c>
      <c r="C81" s="7" t="s">
        <v>25</v>
      </c>
      <c r="D81" s="52">
        <v>240</v>
      </c>
      <c r="E81" s="10"/>
      <c r="F81" s="8"/>
      <c r="H81" s="2"/>
      <c r="I81" s="2"/>
      <c r="J81" s="2"/>
    </row>
    <row r="82" spans="2:10" s="12" customFormat="1">
      <c r="B82" s="64" t="s">
        <v>34</v>
      </c>
      <c r="C82" s="7" t="s">
        <v>6</v>
      </c>
      <c r="D82" s="52">
        <v>240</v>
      </c>
      <c r="E82" s="10"/>
      <c r="F82" s="8"/>
      <c r="H82" s="2"/>
      <c r="I82" s="2"/>
      <c r="J82" s="2"/>
    </row>
    <row r="83" spans="2:10" s="12" customFormat="1">
      <c r="B83" s="64" t="s">
        <v>39</v>
      </c>
      <c r="C83" s="7" t="s">
        <v>40</v>
      </c>
      <c r="D83" s="52">
        <v>1</v>
      </c>
      <c r="E83" s="10"/>
      <c r="F83" s="8"/>
      <c r="H83" s="2"/>
      <c r="I83" s="2"/>
      <c r="J83" s="2"/>
    </row>
    <row r="84" spans="2:10" s="12" customFormat="1">
      <c r="B84" s="66" t="s">
        <v>35</v>
      </c>
      <c r="C84" s="7"/>
      <c r="D84" s="52"/>
      <c r="E84" s="10"/>
      <c r="F84" s="8"/>
      <c r="H84" s="2"/>
      <c r="I84" s="2"/>
      <c r="J84" s="2"/>
    </row>
    <row r="85" spans="2:10" s="12" customFormat="1">
      <c r="B85" s="64" t="s">
        <v>36</v>
      </c>
      <c r="C85" s="7" t="s">
        <v>6</v>
      </c>
      <c r="D85" s="52">
        <v>544.97</v>
      </c>
      <c r="E85" s="10"/>
      <c r="F85" s="8"/>
      <c r="H85" s="2"/>
      <c r="I85" s="2"/>
      <c r="J85" s="2"/>
    </row>
    <row r="86" spans="2:10" s="12" customFormat="1">
      <c r="B86" s="64" t="s">
        <v>37</v>
      </c>
      <c r="C86" s="7" t="s">
        <v>6</v>
      </c>
      <c r="D86" s="52">
        <v>44.451999999999998</v>
      </c>
      <c r="E86" s="10"/>
      <c r="F86" s="8"/>
      <c r="H86" s="2"/>
      <c r="I86" s="2"/>
      <c r="J86" s="2"/>
    </row>
    <row r="87" spans="2:10" s="12" customFormat="1">
      <c r="B87" s="64" t="s">
        <v>38</v>
      </c>
      <c r="C87" s="7" t="s">
        <v>6</v>
      </c>
      <c r="D87" s="52">
        <v>103.02</v>
      </c>
      <c r="E87" s="10"/>
      <c r="F87" s="8"/>
      <c r="H87" s="2"/>
      <c r="I87" s="2"/>
      <c r="J87" s="2"/>
    </row>
    <row r="88" spans="2:10" s="12" customFormat="1">
      <c r="B88" s="65" t="s">
        <v>77</v>
      </c>
      <c r="C88" s="35" t="s">
        <v>6</v>
      </c>
      <c r="D88" s="55">
        <v>52.4</v>
      </c>
      <c r="E88" s="10"/>
      <c r="F88" s="8"/>
      <c r="H88" s="2"/>
      <c r="I88" s="2"/>
      <c r="J88" s="2"/>
    </row>
    <row r="89" spans="2:10" s="12" customFormat="1" ht="12.75" thickBot="1">
      <c r="D89" s="57"/>
      <c r="E89" s="10"/>
      <c r="F89" s="8"/>
      <c r="H89" s="2"/>
      <c r="I89" s="2"/>
      <c r="J89" s="2"/>
    </row>
    <row r="90" spans="2:10" s="12" customFormat="1" ht="12.75" thickBot="1">
      <c r="B90" s="6" t="s">
        <v>42</v>
      </c>
      <c r="C90" s="9"/>
      <c r="D90" s="58"/>
      <c r="E90" s="10"/>
      <c r="F90" s="8"/>
      <c r="H90" s="2"/>
      <c r="I90" s="2"/>
      <c r="J90" s="2"/>
    </row>
    <row r="91" spans="2:10" s="12" customFormat="1" ht="12.75" thickTop="1">
      <c r="B91" s="9" t="s">
        <v>43</v>
      </c>
      <c r="C91" s="7" t="s">
        <v>6</v>
      </c>
      <c r="D91" s="53">
        <v>1003.2</v>
      </c>
      <c r="E91" s="10"/>
      <c r="F91" s="8"/>
      <c r="H91" s="2"/>
      <c r="I91" s="2"/>
      <c r="J91" s="2"/>
    </row>
    <row r="92" spans="2:10" s="12" customFormat="1">
      <c r="B92" s="9" t="s">
        <v>44</v>
      </c>
      <c r="C92" s="7" t="s">
        <v>6</v>
      </c>
      <c r="D92" s="53">
        <v>57.599999999999994</v>
      </c>
      <c r="E92" s="10"/>
      <c r="F92" s="8"/>
      <c r="H92" s="2"/>
      <c r="I92" s="2"/>
      <c r="J92" s="2"/>
    </row>
    <row r="93" spans="2:10" s="12" customFormat="1" ht="24">
      <c r="B93" s="9" t="s">
        <v>45</v>
      </c>
      <c r="C93" s="7" t="s">
        <v>6</v>
      </c>
      <c r="D93" s="53">
        <v>576</v>
      </c>
      <c r="E93" s="10"/>
      <c r="F93" s="8"/>
      <c r="H93" s="2"/>
      <c r="I93" s="2"/>
      <c r="J93" s="2"/>
    </row>
    <row r="94" spans="2:10" s="12" customFormat="1">
      <c r="B94" s="9" t="s">
        <v>46</v>
      </c>
      <c r="C94" s="7" t="s">
        <v>28</v>
      </c>
      <c r="D94" s="53">
        <v>1</v>
      </c>
      <c r="E94" s="10"/>
      <c r="F94" s="8"/>
      <c r="H94" s="2"/>
      <c r="I94" s="2"/>
      <c r="J94" s="2"/>
    </row>
    <row r="95" spans="2:10" s="12" customFormat="1">
      <c r="B95" s="9" t="s">
        <v>47</v>
      </c>
      <c r="C95" s="7" t="s">
        <v>6</v>
      </c>
      <c r="D95" s="53">
        <v>63</v>
      </c>
      <c r="E95" s="10"/>
      <c r="F95" s="8"/>
      <c r="H95" s="2"/>
      <c r="I95" s="2"/>
      <c r="J95" s="2"/>
    </row>
    <row r="96" spans="2:10" s="12" customFormat="1">
      <c r="B96" s="40" t="s">
        <v>97</v>
      </c>
      <c r="C96" s="38" t="s">
        <v>1</v>
      </c>
      <c r="D96" s="59">
        <v>1</v>
      </c>
      <c r="E96" s="10"/>
      <c r="F96" s="8"/>
      <c r="H96" s="2"/>
      <c r="I96" s="2"/>
      <c r="J96" s="2"/>
    </row>
    <row r="97" spans="2:10" s="12" customFormat="1">
      <c r="B97" s="39" t="s">
        <v>33</v>
      </c>
      <c r="C97" s="35" t="s">
        <v>25</v>
      </c>
      <c r="D97" s="55">
        <v>116</v>
      </c>
      <c r="E97" s="10"/>
      <c r="F97" s="8"/>
      <c r="H97" s="2"/>
      <c r="I97" s="2"/>
      <c r="J97" s="2"/>
    </row>
    <row r="98" spans="2:10" s="12" customFormat="1">
      <c r="B98" s="39" t="s">
        <v>34</v>
      </c>
      <c r="C98" s="35" t="s">
        <v>6</v>
      </c>
      <c r="D98" s="55">
        <v>96</v>
      </c>
      <c r="E98" s="10"/>
      <c r="F98" s="8"/>
      <c r="H98" s="2"/>
      <c r="I98" s="2"/>
      <c r="J98" s="2"/>
    </row>
    <row r="99" spans="2:10" s="12" customFormat="1">
      <c r="B99" s="24" t="s">
        <v>76</v>
      </c>
      <c r="C99" s="23" t="s">
        <v>40</v>
      </c>
      <c r="D99" s="59">
        <v>1</v>
      </c>
      <c r="E99" s="10"/>
      <c r="F99" s="8"/>
      <c r="H99" s="2"/>
      <c r="I99" s="2"/>
      <c r="J99" s="2"/>
    </row>
    <row r="100" spans="2:10" s="12" customFormat="1" ht="12.75" thickBot="1">
      <c r="B100" s="40"/>
      <c r="C100" s="38"/>
      <c r="D100" s="59"/>
      <c r="E100" s="10"/>
      <c r="F100" s="8"/>
      <c r="H100" s="2"/>
      <c r="I100" s="2"/>
      <c r="J100" s="2"/>
    </row>
    <row r="101" spans="2:10" s="12" customFormat="1" ht="12.75" thickBot="1">
      <c r="B101" s="6" t="s">
        <v>48</v>
      </c>
      <c r="C101" s="7"/>
      <c r="D101" s="53"/>
      <c r="E101" s="10"/>
      <c r="F101" s="8"/>
      <c r="H101" s="2"/>
      <c r="I101" s="2"/>
      <c r="J101" s="2"/>
    </row>
    <row r="102" spans="2:10" s="12" customFormat="1" ht="12.75" thickTop="1">
      <c r="B102" s="9" t="s">
        <v>49</v>
      </c>
      <c r="C102" s="7" t="s">
        <v>41</v>
      </c>
      <c r="D102" s="53">
        <v>24</v>
      </c>
      <c r="E102" s="10"/>
      <c r="F102" s="8"/>
      <c r="H102" s="2"/>
      <c r="I102" s="2"/>
      <c r="J102" s="2"/>
    </row>
    <row r="103" spans="2:10" s="12" customFormat="1">
      <c r="B103" s="9" t="s">
        <v>50</v>
      </c>
      <c r="C103" s="7" t="s">
        <v>41</v>
      </c>
      <c r="D103" s="53">
        <v>8</v>
      </c>
      <c r="E103" s="10"/>
      <c r="F103" s="8"/>
      <c r="H103" s="2"/>
      <c r="I103" s="2"/>
      <c r="J103" s="2"/>
    </row>
    <row r="104" spans="2:10" s="12" customFormat="1">
      <c r="B104" s="9" t="s">
        <v>104</v>
      </c>
      <c r="C104" s="7" t="s">
        <v>41</v>
      </c>
      <c r="D104" s="53">
        <v>3</v>
      </c>
      <c r="E104" s="10"/>
      <c r="F104" s="8"/>
      <c r="H104" s="2"/>
      <c r="I104" s="2"/>
      <c r="J104" s="2"/>
    </row>
    <row r="105" spans="2:10" s="12" customFormat="1" ht="24">
      <c r="B105" s="9" t="s">
        <v>51</v>
      </c>
      <c r="C105" s="7" t="s">
        <v>41</v>
      </c>
      <c r="D105" s="53">
        <v>1</v>
      </c>
      <c r="E105" s="10"/>
      <c r="F105" s="8"/>
      <c r="H105" s="2"/>
      <c r="I105" s="2"/>
      <c r="J105" s="2"/>
    </row>
    <row r="106" spans="2:10" s="12" customFormat="1" ht="24">
      <c r="B106" s="9" t="s">
        <v>52</v>
      </c>
      <c r="C106" s="7" t="s">
        <v>41</v>
      </c>
      <c r="D106" s="53">
        <v>2</v>
      </c>
      <c r="E106" s="10"/>
      <c r="F106" s="8"/>
      <c r="H106" s="2"/>
      <c r="I106" s="2"/>
      <c r="J106" s="2"/>
    </row>
    <row r="107" spans="2:10" s="12" customFormat="1" ht="12.75" thickBot="1">
      <c r="B107" s="9" t="s">
        <v>101</v>
      </c>
      <c r="C107" s="7" t="s">
        <v>41</v>
      </c>
      <c r="D107" s="53">
        <v>11</v>
      </c>
      <c r="E107" s="10"/>
      <c r="F107" s="8"/>
      <c r="H107" s="2"/>
      <c r="I107" s="2"/>
      <c r="J107" s="2"/>
    </row>
    <row r="108" spans="2:10" s="12" customFormat="1" ht="12.75" thickBot="1">
      <c r="B108" s="6" t="s">
        <v>117</v>
      </c>
      <c r="C108" s="7"/>
      <c r="D108" s="53"/>
      <c r="E108" s="10"/>
      <c r="F108" s="8"/>
      <c r="H108" s="2"/>
      <c r="I108" s="2"/>
      <c r="J108" s="2"/>
    </row>
    <row r="109" spans="2:10" s="12" customFormat="1" ht="12.75" thickTop="1">
      <c r="B109" s="74" t="s">
        <v>105</v>
      </c>
      <c r="C109" s="75"/>
      <c r="D109" s="76"/>
      <c r="E109" s="10"/>
      <c r="F109" s="8"/>
      <c r="H109" s="2"/>
      <c r="I109" s="2"/>
      <c r="J109" s="2"/>
    </row>
    <row r="110" spans="2:10" s="12" customFormat="1" ht="12.75">
      <c r="B110" s="77" t="s">
        <v>106</v>
      </c>
      <c r="C110" s="80" t="s">
        <v>9</v>
      </c>
      <c r="D110" s="81">
        <v>8.9</v>
      </c>
      <c r="E110" s="10"/>
      <c r="F110" s="8"/>
      <c r="H110" s="2"/>
      <c r="I110" s="2"/>
      <c r="J110" s="2"/>
    </row>
    <row r="111" spans="2:10" s="12" customFormat="1" ht="12.75">
      <c r="B111" s="77" t="s">
        <v>107</v>
      </c>
      <c r="C111" s="80" t="s">
        <v>9</v>
      </c>
      <c r="D111" s="81">
        <v>2.95</v>
      </c>
      <c r="E111" s="10"/>
      <c r="F111" s="8"/>
      <c r="H111" s="2"/>
      <c r="I111" s="2"/>
      <c r="J111" s="2"/>
    </row>
    <row r="112" spans="2:10" s="12" customFormat="1" ht="12.75">
      <c r="B112" s="64" t="s">
        <v>108</v>
      </c>
      <c r="C112" s="80" t="s">
        <v>15</v>
      </c>
      <c r="D112" s="81">
        <v>3.5600000000000005</v>
      </c>
      <c r="E112" s="10"/>
      <c r="F112" s="8"/>
      <c r="H112" s="2"/>
      <c r="I112" s="2"/>
      <c r="J112" s="2"/>
    </row>
    <row r="113" spans="1:10" s="12" customFormat="1" ht="12.75">
      <c r="B113" s="64" t="s">
        <v>109</v>
      </c>
      <c r="C113" s="80" t="s">
        <v>15</v>
      </c>
      <c r="D113" s="81">
        <v>3.5600000000000005</v>
      </c>
      <c r="E113" s="10"/>
      <c r="F113" s="8"/>
      <c r="H113" s="2"/>
      <c r="I113" s="2"/>
      <c r="J113" s="2"/>
    </row>
    <row r="114" spans="1:10" s="12" customFormat="1" ht="12.75">
      <c r="B114" s="79" t="s">
        <v>119</v>
      </c>
      <c r="C114" s="82" t="s">
        <v>15</v>
      </c>
      <c r="D114" s="89">
        <v>244.02</v>
      </c>
      <c r="E114" s="10"/>
      <c r="F114" s="8"/>
      <c r="H114" s="2"/>
      <c r="I114" s="2"/>
      <c r="J114" s="2"/>
    </row>
    <row r="115" spans="1:10" s="12" customFormat="1" ht="12.75">
      <c r="B115" s="86" t="s">
        <v>118</v>
      </c>
      <c r="C115" s="82"/>
      <c r="D115" s="84"/>
      <c r="E115" s="10"/>
      <c r="F115" s="8"/>
      <c r="H115" s="2"/>
      <c r="I115" s="2"/>
      <c r="J115" s="2"/>
    </row>
    <row r="116" spans="1:10" s="12" customFormat="1" ht="12.75">
      <c r="B116" s="79" t="s">
        <v>110</v>
      </c>
      <c r="C116" s="83" t="s">
        <v>111</v>
      </c>
      <c r="D116" s="85">
        <v>1</v>
      </c>
      <c r="E116" s="10"/>
      <c r="F116" s="8"/>
      <c r="H116" s="2"/>
      <c r="I116" s="2"/>
      <c r="J116" s="2"/>
    </row>
    <row r="117" spans="1:10" s="12" customFormat="1" ht="12.75">
      <c r="B117" s="79" t="s">
        <v>112</v>
      </c>
      <c r="C117" s="83" t="s">
        <v>111</v>
      </c>
      <c r="D117" s="85">
        <v>1</v>
      </c>
      <c r="E117" s="10"/>
      <c r="F117" s="8"/>
      <c r="H117" s="2"/>
      <c r="I117" s="2"/>
      <c r="J117" s="2"/>
    </row>
    <row r="118" spans="1:10" s="12" customFormat="1" ht="12.75">
      <c r="B118" s="87" t="s">
        <v>113</v>
      </c>
      <c r="C118" s="83" t="s">
        <v>25</v>
      </c>
      <c r="D118" s="85">
        <v>8</v>
      </c>
      <c r="E118" s="10"/>
      <c r="F118" s="8"/>
      <c r="H118" s="2"/>
      <c r="I118" s="2"/>
      <c r="J118" s="2"/>
    </row>
    <row r="119" spans="1:10" s="12" customFormat="1" ht="12.75">
      <c r="B119" s="79" t="s">
        <v>114</v>
      </c>
      <c r="C119" s="83" t="s">
        <v>111</v>
      </c>
      <c r="D119" s="85">
        <v>1</v>
      </c>
      <c r="E119" s="10"/>
      <c r="F119" s="8"/>
      <c r="H119" s="2"/>
      <c r="I119" s="2"/>
      <c r="J119" s="2"/>
    </row>
    <row r="120" spans="1:10" s="12" customFormat="1" ht="12.75">
      <c r="B120" s="79" t="s">
        <v>115</v>
      </c>
      <c r="C120" s="83" t="s">
        <v>111</v>
      </c>
      <c r="D120" s="85">
        <v>1</v>
      </c>
      <c r="E120" s="10"/>
      <c r="F120" s="8"/>
      <c r="H120" s="2"/>
      <c r="I120" s="2"/>
      <c r="J120" s="2"/>
    </row>
    <row r="121" spans="1:10" s="12" customFormat="1" ht="12.75">
      <c r="B121" s="88" t="s">
        <v>116</v>
      </c>
      <c r="C121" s="78" t="s">
        <v>6</v>
      </c>
      <c r="D121" s="89">
        <v>244.02</v>
      </c>
      <c r="E121" s="10"/>
      <c r="F121" s="8"/>
      <c r="H121" s="2"/>
      <c r="I121" s="2"/>
      <c r="J121" s="2"/>
    </row>
    <row r="122" spans="1:10" s="12" customFormat="1" ht="12.75" thickBot="1">
      <c r="B122" s="9"/>
      <c r="C122" s="7"/>
      <c r="D122" s="52"/>
      <c r="E122" s="10"/>
      <c r="F122" s="8"/>
      <c r="H122" s="2"/>
      <c r="I122" s="2"/>
      <c r="J122" s="2"/>
    </row>
    <row r="123" spans="1:10" s="14" customFormat="1" ht="15.75" customHeight="1" thickBot="1">
      <c r="A123" s="1"/>
      <c r="B123" s="13"/>
      <c r="C123" s="95" t="s">
        <v>67</v>
      </c>
      <c r="D123" s="96"/>
      <c r="E123" s="97"/>
      <c r="F123" s="61">
        <f>SUM(F15:F122)</f>
        <v>0</v>
      </c>
    </row>
    <row r="124" spans="1:10" s="14" customFormat="1" ht="12.75">
      <c r="A124" s="1"/>
      <c r="B124" s="13"/>
      <c r="C124" s="15"/>
      <c r="D124" s="60"/>
      <c r="E124" s="47"/>
      <c r="F124" s="47"/>
    </row>
    <row r="125" spans="1:10" s="14" customFormat="1" ht="13.5" thickBot="1">
      <c r="A125" s="1"/>
      <c r="B125" s="13"/>
      <c r="C125" s="15"/>
      <c r="D125" s="60"/>
      <c r="E125" s="47"/>
      <c r="F125" s="47"/>
    </row>
    <row r="126" spans="1:10" s="14" customFormat="1" ht="13.5" thickBot="1">
      <c r="A126" s="1"/>
      <c r="B126" s="16" t="s">
        <v>53</v>
      </c>
      <c r="C126" s="15"/>
      <c r="D126" s="73"/>
      <c r="E126" s="47"/>
      <c r="F126" s="47"/>
    </row>
    <row r="127" spans="1:10" s="14" customFormat="1" ht="13.5" thickTop="1">
      <c r="A127" s="1"/>
      <c r="B127" s="13" t="s">
        <v>54</v>
      </c>
      <c r="C127" s="15"/>
      <c r="D127" s="73">
        <v>0.1</v>
      </c>
      <c r="E127" s="47"/>
      <c r="F127" s="47">
        <f>+F123*D127</f>
        <v>0</v>
      </c>
    </row>
    <row r="128" spans="1:10" s="14" customFormat="1" ht="12.75">
      <c r="A128" s="1"/>
      <c r="B128" s="13" t="s">
        <v>55</v>
      </c>
      <c r="C128" s="15"/>
      <c r="D128" s="73">
        <v>0.04</v>
      </c>
      <c r="E128" s="47"/>
      <c r="F128" s="47">
        <f>+F123*D128</f>
        <v>0</v>
      </c>
    </row>
    <row r="129" spans="1:6" s="14" customFormat="1" ht="12.75">
      <c r="A129" s="1"/>
      <c r="B129" s="13" t="s">
        <v>56</v>
      </c>
      <c r="C129" s="15"/>
      <c r="D129" s="73">
        <v>0.04</v>
      </c>
      <c r="E129" s="47"/>
      <c r="F129" s="47">
        <f>+F123*D129</f>
        <v>0</v>
      </c>
    </row>
    <row r="130" spans="1:6" s="14" customFormat="1" ht="12.75">
      <c r="A130" s="1"/>
      <c r="B130" s="13" t="s">
        <v>57</v>
      </c>
      <c r="C130" s="15"/>
      <c r="D130" s="73">
        <v>0.01</v>
      </c>
      <c r="E130" s="47"/>
      <c r="F130" s="47">
        <f>+F123*D130</f>
        <v>0</v>
      </c>
    </row>
    <row r="131" spans="1:6" s="14" customFormat="1" ht="12.75">
      <c r="A131" s="1"/>
      <c r="B131" s="13" t="s">
        <v>68</v>
      </c>
      <c r="C131" s="15"/>
      <c r="D131" s="73">
        <v>4.4999999999999998E-2</v>
      </c>
      <c r="E131" s="48"/>
      <c r="F131" s="47">
        <f>+F123*D131</f>
        <v>0</v>
      </c>
    </row>
    <row r="132" spans="1:6" s="14" customFormat="1" ht="12.75">
      <c r="A132" s="1"/>
      <c r="B132" s="13" t="s">
        <v>69</v>
      </c>
      <c r="C132" s="15"/>
      <c r="D132" s="73">
        <v>0.05</v>
      </c>
      <c r="E132" s="48"/>
      <c r="F132" s="47">
        <f>+F123*D132</f>
        <v>0</v>
      </c>
    </row>
    <row r="133" spans="1:6" s="14" customFormat="1" ht="12.75">
      <c r="A133" s="1"/>
      <c r="B133" s="13" t="s">
        <v>58</v>
      </c>
      <c r="C133" s="15"/>
      <c r="D133" s="73">
        <v>1E-3</v>
      </c>
      <c r="E133" s="47"/>
      <c r="F133" s="47">
        <f>+F123*D133</f>
        <v>0</v>
      </c>
    </row>
    <row r="134" spans="1:6" s="14" customFormat="1" ht="12.75">
      <c r="A134" s="1"/>
      <c r="B134" s="13" t="s">
        <v>59</v>
      </c>
      <c r="C134" s="15"/>
      <c r="D134" s="73">
        <v>0.18</v>
      </c>
      <c r="E134" s="47"/>
      <c r="F134" s="47">
        <f>+F127*D134</f>
        <v>0</v>
      </c>
    </row>
    <row r="135" spans="1:6" s="14" customFormat="1" ht="13.5" thickBot="1">
      <c r="A135" s="1"/>
      <c r="B135" s="13"/>
      <c r="C135" s="15"/>
      <c r="D135" s="60"/>
      <c r="E135" s="47"/>
      <c r="F135" s="47"/>
    </row>
    <row r="136" spans="1:6" s="14" customFormat="1" ht="15.75" customHeight="1" thickBot="1">
      <c r="A136" s="1"/>
      <c r="B136" s="13"/>
      <c r="C136" s="98" t="s">
        <v>70</v>
      </c>
      <c r="D136" s="99"/>
      <c r="E136" s="99"/>
      <c r="F136" s="61">
        <f>SUM(F127:F135)</f>
        <v>0</v>
      </c>
    </row>
    <row r="137" spans="1:6" s="14" customFormat="1" ht="12.75">
      <c r="A137" s="1"/>
      <c r="B137" s="13"/>
      <c r="C137" s="15"/>
      <c r="D137" s="60"/>
      <c r="E137" s="47"/>
      <c r="F137" s="47"/>
    </row>
    <row r="138" spans="1:6" s="14" customFormat="1" ht="13.5" thickBot="1">
      <c r="A138" s="1"/>
      <c r="B138" s="13"/>
      <c r="C138" s="15"/>
      <c r="D138" s="60"/>
      <c r="E138" s="47"/>
      <c r="F138" s="47"/>
    </row>
    <row r="139" spans="1:6" s="14" customFormat="1" ht="15.75" customHeight="1" thickBot="1">
      <c r="A139" s="1"/>
      <c r="B139" s="13"/>
      <c r="C139" s="93" t="s">
        <v>71</v>
      </c>
      <c r="D139" s="94"/>
      <c r="E139" s="94"/>
      <c r="F139" s="67">
        <f>+F123+F136</f>
        <v>0</v>
      </c>
    </row>
    <row r="140" spans="1:6" s="14" customFormat="1" ht="12.75">
      <c r="A140" s="1"/>
      <c r="B140" s="13"/>
      <c r="C140" s="15"/>
      <c r="D140" s="60"/>
      <c r="E140" s="47"/>
      <c r="F140" s="47"/>
    </row>
    <row r="141" spans="1:6" s="14" customFormat="1" ht="12.75">
      <c r="A141" s="1"/>
      <c r="B141" s="13"/>
      <c r="C141" s="15"/>
      <c r="D141" s="60"/>
      <c r="E141" s="47"/>
      <c r="F141" s="47"/>
    </row>
    <row r="142" spans="1:6" s="14" customFormat="1" ht="12.75">
      <c r="A142" s="1"/>
      <c r="B142" s="13"/>
      <c r="C142" s="15"/>
      <c r="D142" s="60"/>
      <c r="E142" s="47"/>
      <c r="F142" s="47"/>
    </row>
    <row r="143" spans="1:6">
      <c r="D143" s="50" t="s">
        <v>98</v>
      </c>
    </row>
    <row r="145" spans="2:5">
      <c r="C145" s="68"/>
      <c r="D145" s="69"/>
      <c r="E145" s="70"/>
    </row>
    <row r="146" spans="2:5">
      <c r="B146" s="21"/>
      <c r="C146" s="21"/>
      <c r="D146" s="50" t="s">
        <v>99</v>
      </c>
    </row>
    <row r="147" spans="2:5">
      <c r="B147" s="21"/>
    </row>
  </sheetData>
  <mergeCells count="10">
    <mergeCell ref="A1:F1"/>
    <mergeCell ref="A7:F7"/>
    <mergeCell ref="C9:F10"/>
    <mergeCell ref="C139:E139"/>
    <mergeCell ref="C123:E123"/>
    <mergeCell ref="C136:E136"/>
    <mergeCell ref="A12:A13"/>
    <mergeCell ref="B12:B13"/>
    <mergeCell ref="C12:C13"/>
    <mergeCell ref="D12:D13"/>
  </mergeCells>
  <printOptions horizontalCentered="1" verticalCentered="1"/>
  <pageMargins left="0.11811023622047245" right="0.11811023622047245" top="0.15748031496062992" bottom="0.55118110236220474" header="0.31496062992125984" footer="0.11811023622047245"/>
  <pageSetup scale="90" orientation="portrait" r:id="rId1"/>
  <headerFooter>
    <oddFooter>&amp;LPresupuesto Centro Educativo Activo 20-30&amp;C&amp;P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Presupuesto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2019-04-01T13:09:14Z</cp:lastPrinted>
  <dcterms:created xsi:type="dcterms:W3CDTF">2015-10-27T14:28:45Z</dcterms:created>
  <dcterms:modified xsi:type="dcterms:W3CDTF">2019-06-21T15:32:30Z</dcterms:modified>
</cp:coreProperties>
</file>