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resupuesto" sheetId="1" r:id="rId1"/>
  </sheets>
  <definedNames>
    <definedName name="_xlnm.Print_Area" localSheetId="0">Presupuesto!$A$1:$G$100</definedName>
    <definedName name="_xlnm.Print_Titles" localSheetId="0">Presupuesto!$1:$12</definedName>
  </definedNames>
  <calcPr calcId="162913"/>
</workbook>
</file>

<file path=xl/calcChain.xml><?xml version="1.0" encoding="utf-8"?>
<calcChain xmlns="http://schemas.openxmlformats.org/spreadsheetml/2006/main">
  <c r="F69" i="1" l="1"/>
  <c r="F68" i="1"/>
  <c r="F67" i="1"/>
  <c r="F66" i="1"/>
  <c r="F65" i="1"/>
  <c r="F64" i="1"/>
  <c r="F48" i="1"/>
  <c r="F49" i="1"/>
  <c r="F50" i="1"/>
  <c r="F51" i="1"/>
  <c r="F56" i="1"/>
  <c r="G69" i="1" l="1"/>
  <c r="F61" i="1"/>
  <c r="F60" i="1"/>
  <c r="F59" i="1"/>
  <c r="F55" i="1"/>
  <c r="F54" i="1"/>
  <c r="F47" i="1"/>
  <c r="F46" i="1"/>
  <c r="F45" i="1"/>
  <c r="F44" i="1"/>
  <c r="F41" i="1"/>
  <c r="F40" i="1"/>
  <c r="F39" i="1"/>
  <c r="F36" i="1"/>
  <c r="G36" i="1" s="1"/>
  <c r="F32" i="1"/>
  <c r="F33" i="1"/>
  <c r="F31" i="1"/>
  <c r="F30" i="1"/>
  <c r="F27" i="1"/>
  <c r="F26" i="1"/>
  <c r="F25" i="1"/>
  <c r="F22" i="1"/>
  <c r="G22" i="1" s="1"/>
  <c r="F19" i="1"/>
  <c r="G19" i="1" s="1"/>
  <c r="F16" i="1"/>
  <c r="F15" i="1"/>
  <c r="G27" i="1" l="1"/>
  <c r="G41" i="1"/>
  <c r="G61" i="1"/>
  <c r="G33" i="1"/>
  <c r="G51" i="1"/>
  <c r="G56" i="1"/>
  <c r="G16" i="1"/>
  <c r="G72" i="1" l="1"/>
  <c r="F76" i="1" s="1"/>
  <c r="F83" i="1" s="1"/>
  <c r="F82" i="1"/>
  <c r="F79" i="1" l="1"/>
  <c r="F78" i="1"/>
  <c r="F80" i="1"/>
  <c r="F77" i="1"/>
  <c r="F81" i="1"/>
  <c r="G84" i="1" l="1"/>
  <c r="G86" i="1" s="1"/>
</calcChain>
</file>

<file path=xl/sharedStrings.xml><?xml version="1.0" encoding="utf-8"?>
<sst xmlns="http://schemas.openxmlformats.org/spreadsheetml/2006/main" count="109" uniqueCount="75">
  <si>
    <t>DESCRIPCION DE LOS TRABAJOS:</t>
  </si>
  <si>
    <t>FECHA DE ELABORACION:</t>
  </si>
  <si>
    <t>P.U</t>
  </si>
  <si>
    <t xml:space="preserve">VALOR </t>
  </si>
  <si>
    <t>SUB-TOTAL</t>
  </si>
  <si>
    <t>GASTOS INDIRECTOS</t>
  </si>
  <si>
    <t>DIRECC. TECNICA Y RESP. ADM.</t>
  </si>
  <si>
    <t>GASTOS ADMINISTRATIVOS</t>
  </si>
  <si>
    <t>TRANSPORTE</t>
  </si>
  <si>
    <t>SEGUROS Y FIANZAS</t>
  </si>
  <si>
    <t>IMPREVISTOS</t>
  </si>
  <si>
    <t>CODIA</t>
  </si>
  <si>
    <t xml:space="preserve">LEY 6-86 (FONDO DE PENSIONES DE LOS TRABAJADORES DE LA CONSTRUCCION) </t>
  </si>
  <si>
    <t>ITBIS DIRECC. TECNICA Y RESP. ADM.(Norma 07-2007)</t>
  </si>
  <si>
    <t xml:space="preserve">TOTAL GENERAL </t>
  </si>
  <si>
    <t xml:space="preserve">Unidad de Infraestructura </t>
  </si>
  <si>
    <t xml:space="preserve">Sección de Presupuesto </t>
  </si>
  <si>
    <t xml:space="preserve">Contratista: </t>
  </si>
  <si>
    <t>Centro Educativo:</t>
  </si>
  <si>
    <t>Ubicacion:</t>
  </si>
  <si>
    <t>Descripcion</t>
  </si>
  <si>
    <t>Cantidad</t>
  </si>
  <si>
    <t>und</t>
  </si>
  <si>
    <t>SUBTOTAL GASTOS INDIRECTOS</t>
  </si>
  <si>
    <t>SUBTOTAL GENERAL</t>
  </si>
  <si>
    <t>PETRONILA MERCEDES</t>
  </si>
  <si>
    <t>PRELIMINARES</t>
  </si>
  <si>
    <t>Letrero de obra</t>
  </si>
  <si>
    <t>Caseta de materiales</t>
  </si>
  <si>
    <r>
      <t xml:space="preserve">ACONDICIONAMIENTO SANITARIO (Exterior) </t>
    </r>
    <r>
      <rPr>
        <b/>
        <u val="double"/>
        <sz val="9"/>
        <rFont val="Calibri"/>
        <family val="2"/>
        <scheme val="minor"/>
      </rPr>
      <t>** LEER ESPECIFIC. **</t>
    </r>
  </si>
  <si>
    <t>Base para Tinaco</t>
  </si>
  <si>
    <t>Mt²</t>
  </si>
  <si>
    <r>
      <t xml:space="preserve">SISTEMA ELECTRICO  </t>
    </r>
    <r>
      <rPr>
        <b/>
        <u val="double"/>
        <sz val="9"/>
        <rFont val="Calibri"/>
        <family val="2"/>
        <scheme val="minor"/>
      </rPr>
      <t>** LEER ESPECIFICACIONES **</t>
    </r>
  </si>
  <si>
    <t>Lona Impermeable granular de 3.0mm de espesor mínimo</t>
  </si>
  <si>
    <t xml:space="preserve">Demolición fino en techo plano </t>
  </si>
  <si>
    <t>Resane de techo inclinado</t>
  </si>
  <si>
    <t>Ml</t>
  </si>
  <si>
    <t>Bote de material demolido  e=1.50</t>
  </si>
  <si>
    <t>Mt³</t>
  </si>
  <si>
    <t>PLAZA  CIVICA</t>
  </si>
  <si>
    <t>Piso de hormigon con malla electrosoldada e=0.10mt</t>
  </si>
  <si>
    <t>CANCHA ** LEER ESPECIFICACIONES **</t>
  </si>
  <si>
    <t>Pintura COURT COATING en toda la cancha de juego incluye lineas de juego y columnas</t>
  </si>
  <si>
    <t>Piso de Hormigón Armado (barras de 3/8"@0.25AD) e=0.08mt</t>
  </si>
  <si>
    <t xml:space="preserve">Tablero Móvil para baloncesto </t>
  </si>
  <si>
    <t>MISCELANEOS ** LEER ESPECIFICACIONES **</t>
  </si>
  <si>
    <t xml:space="preserve">Acondicionamiento tarja y base de bandera </t>
  </si>
  <si>
    <t>PINTURA ** LEER ESPECIFICACIONES **</t>
  </si>
  <si>
    <t xml:space="preserve">Rapillado de techos </t>
  </si>
  <si>
    <t>Rapillado de paredes</t>
  </si>
  <si>
    <t>Pintura acrilica en columnas y vigas de verjas</t>
  </si>
  <si>
    <t>Extraccion de capa vegetal</t>
  </si>
  <si>
    <t>Acopio y traslado de material inservible y capa vegetal (Recorrido máximo 60.00 ml)</t>
  </si>
  <si>
    <t>Extraccion y trasplante de grama</t>
  </si>
  <si>
    <t>Malla ciclonica 4'</t>
  </si>
  <si>
    <t xml:space="preserve">Relleno </t>
  </si>
  <si>
    <t>Colocacion alambre trinchera</t>
  </si>
  <si>
    <t>Acondicionamiento de cubiculo de transformador</t>
  </si>
  <si>
    <t>Demolicion de piso de hormigon</t>
  </si>
  <si>
    <t>Bote de material producto de la demolicion</t>
  </si>
  <si>
    <t>Extraccion de material para nivelacion</t>
  </si>
  <si>
    <t>Bote de material producto de la nivelacion</t>
  </si>
  <si>
    <t>Relleno compactado</t>
  </si>
  <si>
    <t xml:space="preserve">Suministro y Colocación de Lámparas Exteriores (Tipo Cobra)  </t>
  </si>
  <si>
    <t>TERMINACION DE TECHOS ** LEER ESPECIFICACIONES **</t>
  </si>
  <si>
    <t>AULA INICIAL</t>
  </si>
  <si>
    <t>Demolicion de bordillo de verja</t>
  </si>
  <si>
    <t>Desmonte de malla ciclonica</t>
  </si>
  <si>
    <t>Colocacion de malla ciclonica</t>
  </si>
  <si>
    <t>Colocar puerta</t>
  </si>
  <si>
    <t>Pintura</t>
  </si>
  <si>
    <t>Pañetes</t>
  </si>
  <si>
    <t>Reparaciones varias</t>
  </si>
  <si>
    <t>Piedra Blanca, Provincia Monseñor Nouel</t>
  </si>
  <si>
    <t>DEPOSITO DE BASURA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</si>
</sst>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$&quot;#,##0.00"/>
    <numFmt numFmtId="165" formatCode="0.0"/>
  </numFmts>
  <fonts count="28">
    <font>
      <sz val="11"/>
      <color theme="1"/>
      <name val="Calibri"/>
      <family val="2"/>
      <scheme val="minor"/>
    </font>
    <font>
      <sz val="12"/>
      <name val="Handel Gothic D"/>
    </font>
    <font>
      <sz val="11"/>
      <name val="Handel Gothic D"/>
    </font>
    <font>
      <b/>
      <sz val="11"/>
      <name val="Handel Gothic D"/>
    </font>
    <font>
      <sz val="11"/>
      <color theme="1"/>
      <name val="Handel Gothic D"/>
    </font>
    <font>
      <sz val="10"/>
      <name val="Arial"/>
      <family val="2"/>
    </font>
    <font>
      <sz val="9"/>
      <color indexed="8"/>
      <name val="Arial Bold Italic"/>
    </font>
    <font>
      <b/>
      <sz val="11"/>
      <color rgb="FF000000"/>
      <name val="Arial"/>
      <family val="2"/>
    </font>
    <font>
      <b/>
      <sz val="10"/>
      <color rgb="FF000000"/>
      <name val="Arial Bold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 val="double"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Handel Gothic D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 val="singleAccounting"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126">
    <xf numFmtId="0" fontId="0" fillId="0" borderId="0" xfId="0"/>
    <xf numFmtId="0" fontId="0" fillId="0" borderId="0" xfId="0" applyAlignme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6" fillId="3" borderId="4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2" fontId="9" fillId="0" borderId="0" xfId="0" applyNumberFormat="1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" fontId="12" fillId="0" borderId="0" xfId="0" applyNumberFormat="1" applyFont="1" applyBorder="1" applyAlignment="1">
      <alignment horizontal="right" vertical="center"/>
    </xf>
    <xf numFmtId="2" fontId="9" fillId="4" borderId="11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13" xfId="0" applyFont="1" applyBorder="1" applyAlignment="1">
      <alignment vertical="center"/>
    </xf>
    <xf numFmtId="0" fontId="18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 wrapText="1"/>
    </xf>
    <xf numFmtId="4" fontId="18" fillId="0" borderId="0" xfId="0" applyNumberFormat="1" applyFont="1" applyBorder="1" applyAlignment="1" applyProtection="1">
      <alignment horizontal="right" wrapText="1"/>
    </xf>
    <xf numFmtId="43" fontId="18" fillId="0" borderId="0" xfId="0" applyNumberFormat="1" applyFont="1" applyBorder="1" applyAlignment="1" applyProtection="1">
      <alignment horizontal="right"/>
    </xf>
    <xf numFmtId="0" fontId="0" fillId="0" borderId="0" xfId="0" applyFont="1" applyBorder="1" applyAlignment="1">
      <alignment vertic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right" wrapText="1"/>
    </xf>
    <xf numFmtId="4" fontId="13" fillId="0" borderId="0" xfId="0" applyNumberFormat="1" applyFont="1" applyBorder="1" applyAlignment="1">
      <alignment horizontal="right"/>
    </xf>
    <xf numFmtId="1" fontId="20" fillId="0" borderId="0" xfId="3" applyNumberFormat="1" applyFont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/>
    </xf>
    <xf numFmtId="49" fontId="13" fillId="3" borderId="0" xfId="2" applyNumberFormat="1" applyFont="1" applyFill="1" applyBorder="1" applyAlignment="1">
      <alignment horizontal="center"/>
    </xf>
    <xf numFmtId="43" fontId="13" fillId="3" borderId="0" xfId="2" applyFont="1" applyFill="1" applyBorder="1" applyAlignment="1">
      <alignment horizontal="right"/>
    </xf>
    <xf numFmtId="165" fontId="21" fillId="0" borderId="0" xfId="3" applyNumberFormat="1" applyFont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3" fillId="0" borderId="0" xfId="0" applyFont="1" applyFill="1" applyBorder="1" applyAlignment="1"/>
    <xf numFmtId="49" fontId="13" fillId="0" borderId="0" xfId="2" applyNumberFormat="1" applyFont="1" applyFill="1" applyBorder="1" applyAlignment="1">
      <alignment horizontal="center"/>
    </xf>
    <xf numFmtId="43" fontId="13" fillId="0" borderId="0" xfId="2" applyFont="1" applyFill="1" applyBorder="1" applyAlignment="1">
      <alignment horizontal="right"/>
    </xf>
    <xf numFmtId="0" fontId="11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65" fontId="21" fillId="0" borderId="0" xfId="4" applyNumberFormat="1" applyFont="1" applyBorder="1" applyAlignment="1">
      <alignment horizontal="center" vertical="center" wrapText="1"/>
    </xf>
    <xf numFmtId="0" fontId="23" fillId="3" borderId="0" xfId="0" applyFont="1" applyFill="1" applyBorder="1" applyAlignment="1"/>
    <xf numFmtId="0" fontId="21" fillId="0" borderId="0" xfId="5" applyFont="1" applyBorder="1" applyAlignment="1">
      <alignment horizontal="center" vertical="center"/>
    </xf>
    <xf numFmtId="2" fontId="21" fillId="0" borderId="0" xfId="5" applyNumberFormat="1" applyFont="1" applyBorder="1" applyAlignment="1">
      <alignment horizontal="center" vertical="center"/>
    </xf>
    <xf numFmtId="0" fontId="18" fillId="0" borderId="0" xfId="0" applyFont="1" applyAlignment="1" applyProtection="1">
      <alignment vertical="center"/>
    </xf>
    <xf numFmtId="0" fontId="17" fillId="4" borderId="0" xfId="0" applyFont="1" applyFill="1" applyBorder="1" applyAlignment="1" applyProtection="1">
      <alignment horizontal="center" vertical="center"/>
    </xf>
    <xf numFmtId="0" fontId="17" fillId="4" borderId="0" xfId="0" applyFont="1" applyFill="1" applyBorder="1" applyAlignment="1" applyProtection="1">
      <alignment horizontal="center" vertical="center" wrapText="1"/>
    </xf>
    <xf numFmtId="4" fontId="17" fillId="4" borderId="0" xfId="0" applyNumberFormat="1" applyFont="1" applyFill="1" applyBorder="1" applyAlignment="1" applyProtection="1">
      <alignment horizontal="right"/>
    </xf>
    <xf numFmtId="43" fontId="17" fillId="4" borderId="0" xfId="0" applyNumberFormat="1" applyFont="1" applyFill="1" applyBorder="1" applyAlignment="1" applyProtection="1">
      <alignment horizontal="right"/>
    </xf>
    <xf numFmtId="43" fontId="18" fillId="0" borderId="0" xfId="2" applyNumberFormat="1" applyFont="1" applyBorder="1" applyAlignment="1" applyProtection="1">
      <alignment horizontal="right"/>
    </xf>
    <xf numFmtId="0" fontId="0" fillId="0" borderId="0" xfId="0" applyBorder="1"/>
    <xf numFmtId="4" fontId="10" fillId="3" borderId="0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23" fillId="3" borderId="0" xfId="0" applyFont="1" applyFill="1" applyBorder="1" applyAlignment="1">
      <alignment horizontal="left" wrapText="1"/>
    </xf>
    <xf numFmtId="49" fontId="23" fillId="3" borderId="0" xfId="2" applyNumberFormat="1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43" fontId="13" fillId="0" borderId="0" xfId="2" applyNumberFormat="1" applyFont="1" applyFill="1" applyBorder="1" applyAlignment="1">
      <alignment horizontal="right"/>
    </xf>
    <xf numFmtId="43" fontId="13" fillId="0" borderId="0" xfId="0" applyNumberFormat="1" applyFont="1" applyBorder="1" applyAlignment="1">
      <alignment horizontal="right"/>
    </xf>
    <xf numFmtId="43" fontId="13" fillId="0" borderId="0" xfId="0" applyNumberFormat="1" applyFont="1" applyAlignment="1">
      <alignment vertical="center"/>
    </xf>
    <xf numFmtId="0" fontId="25" fillId="0" borderId="0" xfId="0" applyFont="1" applyFill="1" applyBorder="1" applyAlignment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4" fontId="11" fillId="3" borderId="5" xfId="0" applyNumberFormat="1" applyFont="1" applyFill="1" applyBorder="1" applyAlignment="1">
      <alignment horizontal="left"/>
    </xf>
    <xf numFmtId="0" fontId="11" fillId="0" borderId="12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4" fontId="11" fillId="4" borderId="12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Border="1" applyAlignment="1">
      <alignment horizontal="right" vertical="center"/>
    </xf>
    <xf numFmtId="4" fontId="13" fillId="0" borderId="0" xfId="0" applyNumberFormat="1" applyFont="1" applyBorder="1" applyAlignment="1">
      <alignment horizontal="center" vertical="center"/>
    </xf>
    <xf numFmtId="4" fontId="11" fillId="4" borderId="10" xfId="0" applyNumberFormat="1" applyFont="1" applyFill="1" applyBorder="1" applyAlignment="1">
      <alignment horizontal="right" vertical="center"/>
    </xf>
    <xf numFmtId="49" fontId="26" fillId="3" borderId="5" xfId="0" applyNumberFormat="1" applyFont="1" applyFill="1" applyBorder="1" applyAlignment="1">
      <alignment horizontal="center"/>
    </xf>
    <xf numFmtId="0" fontId="11" fillId="0" borderId="5" xfId="0" applyFont="1" applyBorder="1" applyAlignment="1">
      <alignment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4" fontId="11" fillId="0" borderId="0" xfId="0" applyNumberFormat="1" applyFont="1" applyBorder="1" applyAlignment="1">
      <alignment vertical="center"/>
    </xf>
    <xf numFmtId="4" fontId="11" fillId="0" borderId="0" xfId="0" applyNumberFormat="1" applyFont="1" applyBorder="1" applyAlignment="1">
      <alignment horizontal="center" vertical="center"/>
    </xf>
    <xf numFmtId="43" fontId="11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/>
    </xf>
    <xf numFmtId="4" fontId="13" fillId="0" borderId="0" xfId="0" applyNumberFormat="1" applyFont="1" applyFill="1" applyBorder="1" applyAlignment="1">
      <alignment horizontal="right" vertical="center"/>
    </xf>
    <xf numFmtId="4" fontId="13" fillId="0" borderId="0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1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left" vertical="center"/>
    </xf>
    <xf numFmtId="4" fontId="13" fillId="0" borderId="0" xfId="0" applyNumberFormat="1" applyFont="1" applyBorder="1" applyAlignment="1">
      <alignment horizontal="right" vertical="center"/>
    </xf>
    <xf numFmtId="4" fontId="13" fillId="0" borderId="0" xfId="1" applyNumberFormat="1" applyFont="1" applyFill="1" applyBorder="1" applyAlignment="1">
      <alignment horizontal="right"/>
    </xf>
    <xf numFmtId="0" fontId="13" fillId="0" borderId="0" xfId="0" applyFont="1" applyBorder="1" applyAlignment="1">
      <alignment vertical="center" wrapText="1"/>
    </xf>
    <xf numFmtId="4" fontId="13" fillId="0" borderId="0" xfId="1" applyNumberFormat="1" applyFont="1" applyFill="1" applyBorder="1" applyAlignment="1">
      <alignment horizontal="right" vertical="center"/>
    </xf>
    <xf numFmtId="10" fontId="13" fillId="0" borderId="0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vertical="center"/>
    </xf>
    <xf numFmtId="4" fontId="13" fillId="4" borderId="11" xfId="0" applyNumberFormat="1" applyFont="1" applyFill="1" applyBorder="1" applyAlignment="1">
      <alignment horizontal="right" vertical="center"/>
    </xf>
    <xf numFmtId="0" fontId="24" fillId="4" borderId="12" xfId="0" applyFont="1" applyFill="1" applyBorder="1" applyAlignment="1">
      <alignment vertical="center"/>
    </xf>
    <xf numFmtId="2" fontId="11" fillId="4" borderId="9" xfId="0" applyNumberFormat="1" applyFont="1" applyFill="1" applyBorder="1" applyAlignment="1">
      <alignment vertical="center"/>
    </xf>
    <xf numFmtId="43" fontId="23" fillId="3" borderId="0" xfId="2" applyFont="1" applyFill="1" applyBorder="1" applyAlignment="1">
      <alignment horizontal="center"/>
    </xf>
    <xf numFmtId="0" fontId="23" fillId="3" borderId="0" xfId="0" applyFont="1" applyFill="1"/>
    <xf numFmtId="43" fontId="27" fillId="3" borderId="0" xfId="2" applyFont="1" applyFill="1" applyBorder="1" applyAlignment="1">
      <alignment horizontal="center"/>
    </xf>
    <xf numFmtId="43" fontId="25" fillId="3" borderId="0" xfId="2" applyFont="1" applyFill="1" applyBorder="1" applyAlignment="1">
      <alignment horizontal="center"/>
    </xf>
    <xf numFmtId="0" fontId="23" fillId="3" borderId="0" xfId="0" applyFont="1" applyFill="1" applyBorder="1"/>
    <xf numFmtId="43" fontId="23" fillId="3" borderId="13" xfId="2" applyFont="1" applyFill="1" applyBorder="1" applyAlignment="1">
      <alignment horizontal="center"/>
    </xf>
    <xf numFmtId="0" fontId="23" fillId="3" borderId="13" xfId="0" applyFont="1" applyFill="1" applyBorder="1"/>
    <xf numFmtId="0" fontId="9" fillId="0" borderId="4" xfId="0" applyFont="1" applyBorder="1" applyAlignment="1">
      <alignment vertical="center"/>
    </xf>
    <xf numFmtId="2" fontId="11" fillId="4" borderId="9" xfId="0" applyNumberFormat="1" applyFont="1" applyFill="1" applyBorder="1" applyAlignment="1">
      <alignment horizontal="left" vertical="center"/>
    </xf>
    <xf numFmtId="2" fontId="11" fillId="4" borderId="1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49" fontId="6" fillId="3" borderId="3" xfId="0" applyNumberFormat="1" applyFont="1" applyFill="1" applyBorder="1" applyAlignment="1">
      <alignment horizontal="center"/>
    </xf>
    <xf numFmtId="49" fontId="7" fillId="3" borderId="4" xfId="0" applyNumberFormat="1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center"/>
    </xf>
    <xf numFmtId="49" fontId="7" fillId="3" borderId="5" xfId="0" applyNumberFormat="1" applyFont="1" applyFill="1" applyBorder="1" applyAlignment="1">
      <alignment horizontal="center"/>
    </xf>
    <xf numFmtId="49" fontId="8" fillId="3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8" fillId="3" borderId="5" xfId="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4" fontId="10" fillId="3" borderId="0" xfId="0" applyNumberFormat="1" applyFont="1" applyFill="1" applyBorder="1" applyAlignment="1">
      <alignment horizontal="left"/>
    </xf>
    <xf numFmtId="4" fontId="10" fillId="3" borderId="5" xfId="0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center"/>
    </xf>
    <xf numFmtId="49" fontId="16" fillId="3" borderId="6" xfId="0" applyNumberFormat="1" applyFont="1" applyFill="1" applyBorder="1" applyAlignment="1">
      <alignment horizontal="left"/>
    </xf>
    <xf numFmtId="49" fontId="16" fillId="3" borderId="7" xfId="0" applyNumberFormat="1" applyFont="1" applyFill="1" applyBorder="1" applyAlignment="1">
      <alignment horizontal="left"/>
    </xf>
    <xf numFmtId="0" fontId="15" fillId="3" borderId="4" xfId="0" applyFont="1" applyFill="1" applyBorder="1" applyAlignment="1" applyProtection="1">
      <alignment horizontal="left"/>
      <protection locked="0"/>
    </xf>
    <xf numFmtId="0" fontId="15" fillId="3" borderId="0" xfId="0" applyFont="1" applyFill="1" applyBorder="1" applyAlignment="1" applyProtection="1">
      <alignment horizontal="left"/>
      <protection locked="0"/>
    </xf>
  </cellXfs>
  <cellStyles count="6">
    <cellStyle name="Millares" xfId="2" builtinId="3"/>
    <cellStyle name="Normal" xfId="0" builtinId="0"/>
    <cellStyle name="Normal 10" xfId="3"/>
    <cellStyle name="Normal 2" xfId="1"/>
    <cellStyle name="Normal 2 10" xfId="4"/>
    <cellStyle name="Normal_Escuela Luís Bermúdez (SPM)" xfId="5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2174081</xdr:colOff>
      <xdr:row>0</xdr:row>
      <xdr:rowOff>54769</xdr:rowOff>
    </xdr:from>
    <xdr:to>
      <xdr:col>4</xdr:col>
      <xdr:colOff>328612</xdr:colOff>
      <xdr:row>3</xdr:row>
      <xdr:rowOff>114301</xdr:rowOff>
    </xdr:to>
    <xdr:pic>
      <xdr:nvPicPr>
        <xdr:cNvPr id="5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0806" y="54769"/>
          <a:ext cx="2869406" cy="631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9"/>
  <sheetViews>
    <sheetView showGridLines="0" tabSelected="1" view="pageBreakPreview" zoomScaleNormal="80" zoomScaleSheetLayoutView="100" workbookViewId="0">
      <selection activeCell="F69" sqref="F69"/>
    </sheetView>
  </sheetViews>
  <sheetFormatPr baseColWidth="10" defaultRowHeight="14.25"/>
  <cols>
    <col min="1" max="1" width="8.5703125" style="2" customWidth="1"/>
    <col min="2" max="2" width="49.28515625" style="2" customWidth="1"/>
    <col min="3" max="3" width="13.5703125" style="2" customWidth="1"/>
    <col min="4" max="4" width="7.85546875" style="2" customWidth="1"/>
    <col min="5" max="5" width="13.140625" style="2" bestFit="1" customWidth="1"/>
    <col min="6" max="6" width="13" style="2" bestFit="1" customWidth="1"/>
    <col min="7" max="7" width="19.7109375" style="21" customWidth="1"/>
    <col min="8" max="256" width="11.42578125" style="2"/>
    <col min="257" max="257" width="10.140625" style="2" customWidth="1"/>
    <col min="258" max="258" width="49.28515625" style="2" customWidth="1"/>
    <col min="259" max="259" width="12.7109375" style="2" bestFit="1" customWidth="1"/>
    <col min="260" max="260" width="11.42578125" style="2"/>
    <col min="261" max="261" width="13.140625" style="2" bestFit="1" customWidth="1"/>
    <col min="262" max="262" width="13.85546875" style="2" customWidth="1"/>
    <col min="263" max="263" width="22.42578125" style="2" customWidth="1"/>
    <col min="264" max="512" width="11.42578125" style="2"/>
    <col min="513" max="513" width="10.140625" style="2" customWidth="1"/>
    <col min="514" max="514" width="49.28515625" style="2" customWidth="1"/>
    <col min="515" max="515" width="12.7109375" style="2" bestFit="1" customWidth="1"/>
    <col min="516" max="516" width="11.42578125" style="2"/>
    <col min="517" max="517" width="13.140625" style="2" bestFit="1" customWidth="1"/>
    <col min="518" max="518" width="13.85546875" style="2" customWidth="1"/>
    <col min="519" max="519" width="22.42578125" style="2" customWidth="1"/>
    <col min="520" max="768" width="11.42578125" style="2"/>
    <col min="769" max="769" width="10.140625" style="2" customWidth="1"/>
    <col min="770" max="770" width="49.28515625" style="2" customWidth="1"/>
    <col min="771" max="771" width="12.7109375" style="2" bestFit="1" customWidth="1"/>
    <col min="772" max="772" width="11.42578125" style="2"/>
    <col min="773" max="773" width="13.140625" style="2" bestFit="1" customWidth="1"/>
    <col min="774" max="774" width="13.85546875" style="2" customWidth="1"/>
    <col min="775" max="775" width="22.42578125" style="2" customWidth="1"/>
    <col min="776" max="1024" width="11.42578125" style="2"/>
    <col min="1025" max="1025" width="10.140625" style="2" customWidth="1"/>
    <col min="1026" max="1026" width="49.28515625" style="2" customWidth="1"/>
    <col min="1027" max="1027" width="12.7109375" style="2" bestFit="1" customWidth="1"/>
    <col min="1028" max="1028" width="11.42578125" style="2"/>
    <col min="1029" max="1029" width="13.140625" style="2" bestFit="1" customWidth="1"/>
    <col min="1030" max="1030" width="13.85546875" style="2" customWidth="1"/>
    <col min="1031" max="1031" width="22.42578125" style="2" customWidth="1"/>
    <col min="1032" max="1280" width="11.42578125" style="2"/>
    <col min="1281" max="1281" width="10.140625" style="2" customWidth="1"/>
    <col min="1282" max="1282" width="49.28515625" style="2" customWidth="1"/>
    <col min="1283" max="1283" width="12.7109375" style="2" bestFit="1" customWidth="1"/>
    <col min="1284" max="1284" width="11.42578125" style="2"/>
    <col min="1285" max="1285" width="13.140625" style="2" bestFit="1" customWidth="1"/>
    <col min="1286" max="1286" width="13.85546875" style="2" customWidth="1"/>
    <col min="1287" max="1287" width="22.42578125" style="2" customWidth="1"/>
    <col min="1288" max="1536" width="11.42578125" style="2"/>
    <col min="1537" max="1537" width="10.140625" style="2" customWidth="1"/>
    <col min="1538" max="1538" width="49.28515625" style="2" customWidth="1"/>
    <col min="1539" max="1539" width="12.7109375" style="2" bestFit="1" customWidth="1"/>
    <col min="1540" max="1540" width="11.42578125" style="2"/>
    <col min="1541" max="1541" width="13.140625" style="2" bestFit="1" customWidth="1"/>
    <col min="1542" max="1542" width="13.85546875" style="2" customWidth="1"/>
    <col min="1543" max="1543" width="22.42578125" style="2" customWidth="1"/>
    <col min="1544" max="1792" width="11.42578125" style="2"/>
    <col min="1793" max="1793" width="10.140625" style="2" customWidth="1"/>
    <col min="1794" max="1794" width="49.28515625" style="2" customWidth="1"/>
    <col min="1795" max="1795" width="12.7109375" style="2" bestFit="1" customWidth="1"/>
    <col min="1796" max="1796" width="11.42578125" style="2"/>
    <col min="1797" max="1797" width="13.140625" style="2" bestFit="1" customWidth="1"/>
    <col min="1798" max="1798" width="13.85546875" style="2" customWidth="1"/>
    <col min="1799" max="1799" width="22.42578125" style="2" customWidth="1"/>
    <col min="1800" max="2048" width="11.42578125" style="2"/>
    <col min="2049" max="2049" width="10.140625" style="2" customWidth="1"/>
    <col min="2050" max="2050" width="49.28515625" style="2" customWidth="1"/>
    <col min="2051" max="2051" width="12.7109375" style="2" bestFit="1" customWidth="1"/>
    <col min="2052" max="2052" width="11.42578125" style="2"/>
    <col min="2053" max="2053" width="13.140625" style="2" bestFit="1" customWidth="1"/>
    <col min="2054" max="2054" width="13.85546875" style="2" customWidth="1"/>
    <col min="2055" max="2055" width="22.42578125" style="2" customWidth="1"/>
    <col min="2056" max="2304" width="11.42578125" style="2"/>
    <col min="2305" max="2305" width="10.140625" style="2" customWidth="1"/>
    <col min="2306" max="2306" width="49.28515625" style="2" customWidth="1"/>
    <col min="2307" max="2307" width="12.7109375" style="2" bestFit="1" customWidth="1"/>
    <col min="2308" max="2308" width="11.42578125" style="2"/>
    <col min="2309" max="2309" width="13.140625" style="2" bestFit="1" customWidth="1"/>
    <col min="2310" max="2310" width="13.85546875" style="2" customWidth="1"/>
    <col min="2311" max="2311" width="22.42578125" style="2" customWidth="1"/>
    <col min="2312" max="2560" width="11.42578125" style="2"/>
    <col min="2561" max="2561" width="10.140625" style="2" customWidth="1"/>
    <col min="2562" max="2562" width="49.28515625" style="2" customWidth="1"/>
    <col min="2563" max="2563" width="12.7109375" style="2" bestFit="1" customWidth="1"/>
    <col min="2564" max="2564" width="11.42578125" style="2"/>
    <col min="2565" max="2565" width="13.140625" style="2" bestFit="1" customWidth="1"/>
    <col min="2566" max="2566" width="13.85546875" style="2" customWidth="1"/>
    <col min="2567" max="2567" width="22.42578125" style="2" customWidth="1"/>
    <col min="2568" max="2816" width="11.42578125" style="2"/>
    <col min="2817" max="2817" width="10.140625" style="2" customWidth="1"/>
    <col min="2818" max="2818" width="49.28515625" style="2" customWidth="1"/>
    <col min="2819" max="2819" width="12.7109375" style="2" bestFit="1" customWidth="1"/>
    <col min="2820" max="2820" width="11.42578125" style="2"/>
    <col min="2821" max="2821" width="13.140625" style="2" bestFit="1" customWidth="1"/>
    <col min="2822" max="2822" width="13.85546875" style="2" customWidth="1"/>
    <col min="2823" max="2823" width="22.42578125" style="2" customWidth="1"/>
    <col min="2824" max="3072" width="11.42578125" style="2"/>
    <col min="3073" max="3073" width="10.140625" style="2" customWidth="1"/>
    <col min="3074" max="3074" width="49.28515625" style="2" customWidth="1"/>
    <col min="3075" max="3075" width="12.7109375" style="2" bestFit="1" customWidth="1"/>
    <col min="3076" max="3076" width="11.42578125" style="2"/>
    <col min="3077" max="3077" width="13.140625" style="2" bestFit="1" customWidth="1"/>
    <col min="3078" max="3078" width="13.85546875" style="2" customWidth="1"/>
    <col min="3079" max="3079" width="22.42578125" style="2" customWidth="1"/>
    <col min="3080" max="3328" width="11.42578125" style="2"/>
    <col min="3329" max="3329" width="10.140625" style="2" customWidth="1"/>
    <col min="3330" max="3330" width="49.28515625" style="2" customWidth="1"/>
    <col min="3331" max="3331" width="12.7109375" style="2" bestFit="1" customWidth="1"/>
    <col min="3332" max="3332" width="11.42578125" style="2"/>
    <col min="3333" max="3333" width="13.140625" style="2" bestFit="1" customWidth="1"/>
    <col min="3334" max="3334" width="13.85546875" style="2" customWidth="1"/>
    <col min="3335" max="3335" width="22.42578125" style="2" customWidth="1"/>
    <col min="3336" max="3584" width="11.42578125" style="2"/>
    <col min="3585" max="3585" width="10.140625" style="2" customWidth="1"/>
    <col min="3586" max="3586" width="49.28515625" style="2" customWidth="1"/>
    <col min="3587" max="3587" width="12.7109375" style="2" bestFit="1" customWidth="1"/>
    <col min="3588" max="3588" width="11.42578125" style="2"/>
    <col min="3589" max="3589" width="13.140625" style="2" bestFit="1" customWidth="1"/>
    <col min="3590" max="3590" width="13.85546875" style="2" customWidth="1"/>
    <col min="3591" max="3591" width="22.42578125" style="2" customWidth="1"/>
    <col min="3592" max="3840" width="11.42578125" style="2"/>
    <col min="3841" max="3841" width="10.140625" style="2" customWidth="1"/>
    <col min="3842" max="3842" width="49.28515625" style="2" customWidth="1"/>
    <col min="3843" max="3843" width="12.7109375" style="2" bestFit="1" customWidth="1"/>
    <col min="3844" max="3844" width="11.42578125" style="2"/>
    <col min="3845" max="3845" width="13.140625" style="2" bestFit="1" customWidth="1"/>
    <col min="3846" max="3846" width="13.85546875" style="2" customWidth="1"/>
    <col min="3847" max="3847" width="22.42578125" style="2" customWidth="1"/>
    <col min="3848" max="4096" width="11.42578125" style="2"/>
    <col min="4097" max="4097" width="10.140625" style="2" customWidth="1"/>
    <col min="4098" max="4098" width="49.28515625" style="2" customWidth="1"/>
    <col min="4099" max="4099" width="12.7109375" style="2" bestFit="1" customWidth="1"/>
    <col min="4100" max="4100" width="11.42578125" style="2"/>
    <col min="4101" max="4101" width="13.140625" style="2" bestFit="1" customWidth="1"/>
    <col min="4102" max="4102" width="13.85546875" style="2" customWidth="1"/>
    <col min="4103" max="4103" width="22.42578125" style="2" customWidth="1"/>
    <col min="4104" max="4352" width="11.42578125" style="2"/>
    <col min="4353" max="4353" width="10.140625" style="2" customWidth="1"/>
    <col min="4354" max="4354" width="49.28515625" style="2" customWidth="1"/>
    <col min="4355" max="4355" width="12.7109375" style="2" bestFit="1" customWidth="1"/>
    <col min="4356" max="4356" width="11.42578125" style="2"/>
    <col min="4357" max="4357" width="13.140625" style="2" bestFit="1" customWidth="1"/>
    <col min="4358" max="4358" width="13.85546875" style="2" customWidth="1"/>
    <col min="4359" max="4359" width="22.42578125" style="2" customWidth="1"/>
    <col min="4360" max="4608" width="11.42578125" style="2"/>
    <col min="4609" max="4609" width="10.140625" style="2" customWidth="1"/>
    <col min="4610" max="4610" width="49.28515625" style="2" customWidth="1"/>
    <col min="4611" max="4611" width="12.7109375" style="2" bestFit="1" customWidth="1"/>
    <col min="4612" max="4612" width="11.42578125" style="2"/>
    <col min="4613" max="4613" width="13.140625" style="2" bestFit="1" customWidth="1"/>
    <col min="4614" max="4614" width="13.85546875" style="2" customWidth="1"/>
    <col min="4615" max="4615" width="22.42578125" style="2" customWidth="1"/>
    <col min="4616" max="4864" width="11.42578125" style="2"/>
    <col min="4865" max="4865" width="10.140625" style="2" customWidth="1"/>
    <col min="4866" max="4866" width="49.28515625" style="2" customWidth="1"/>
    <col min="4867" max="4867" width="12.7109375" style="2" bestFit="1" customWidth="1"/>
    <col min="4868" max="4868" width="11.42578125" style="2"/>
    <col min="4869" max="4869" width="13.140625" style="2" bestFit="1" customWidth="1"/>
    <col min="4870" max="4870" width="13.85546875" style="2" customWidth="1"/>
    <col min="4871" max="4871" width="22.42578125" style="2" customWidth="1"/>
    <col min="4872" max="5120" width="11.42578125" style="2"/>
    <col min="5121" max="5121" width="10.140625" style="2" customWidth="1"/>
    <col min="5122" max="5122" width="49.28515625" style="2" customWidth="1"/>
    <col min="5123" max="5123" width="12.7109375" style="2" bestFit="1" customWidth="1"/>
    <col min="5124" max="5124" width="11.42578125" style="2"/>
    <col min="5125" max="5125" width="13.140625" style="2" bestFit="1" customWidth="1"/>
    <col min="5126" max="5126" width="13.85546875" style="2" customWidth="1"/>
    <col min="5127" max="5127" width="22.42578125" style="2" customWidth="1"/>
    <col min="5128" max="5376" width="11.42578125" style="2"/>
    <col min="5377" max="5377" width="10.140625" style="2" customWidth="1"/>
    <col min="5378" max="5378" width="49.28515625" style="2" customWidth="1"/>
    <col min="5379" max="5379" width="12.7109375" style="2" bestFit="1" customWidth="1"/>
    <col min="5380" max="5380" width="11.42578125" style="2"/>
    <col min="5381" max="5381" width="13.140625" style="2" bestFit="1" customWidth="1"/>
    <col min="5382" max="5382" width="13.85546875" style="2" customWidth="1"/>
    <col min="5383" max="5383" width="22.42578125" style="2" customWidth="1"/>
    <col min="5384" max="5632" width="11.42578125" style="2"/>
    <col min="5633" max="5633" width="10.140625" style="2" customWidth="1"/>
    <col min="5634" max="5634" width="49.28515625" style="2" customWidth="1"/>
    <col min="5635" max="5635" width="12.7109375" style="2" bestFit="1" customWidth="1"/>
    <col min="5636" max="5636" width="11.42578125" style="2"/>
    <col min="5637" max="5637" width="13.140625" style="2" bestFit="1" customWidth="1"/>
    <col min="5638" max="5638" width="13.85546875" style="2" customWidth="1"/>
    <col min="5639" max="5639" width="22.42578125" style="2" customWidth="1"/>
    <col min="5640" max="5888" width="11.42578125" style="2"/>
    <col min="5889" max="5889" width="10.140625" style="2" customWidth="1"/>
    <col min="5890" max="5890" width="49.28515625" style="2" customWidth="1"/>
    <col min="5891" max="5891" width="12.7109375" style="2" bestFit="1" customWidth="1"/>
    <col min="5892" max="5892" width="11.42578125" style="2"/>
    <col min="5893" max="5893" width="13.140625" style="2" bestFit="1" customWidth="1"/>
    <col min="5894" max="5894" width="13.85546875" style="2" customWidth="1"/>
    <col min="5895" max="5895" width="22.42578125" style="2" customWidth="1"/>
    <col min="5896" max="6144" width="11.42578125" style="2"/>
    <col min="6145" max="6145" width="10.140625" style="2" customWidth="1"/>
    <col min="6146" max="6146" width="49.28515625" style="2" customWidth="1"/>
    <col min="6147" max="6147" width="12.7109375" style="2" bestFit="1" customWidth="1"/>
    <col min="6148" max="6148" width="11.42578125" style="2"/>
    <col min="6149" max="6149" width="13.140625" style="2" bestFit="1" customWidth="1"/>
    <col min="6150" max="6150" width="13.85546875" style="2" customWidth="1"/>
    <col min="6151" max="6151" width="22.42578125" style="2" customWidth="1"/>
    <col min="6152" max="6400" width="11.42578125" style="2"/>
    <col min="6401" max="6401" width="10.140625" style="2" customWidth="1"/>
    <col min="6402" max="6402" width="49.28515625" style="2" customWidth="1"/>
    <col min="6403" max="6403" width="12.7109375" style="2" bestFit="1" customWidth="1"/>
    <col min="6404" max="6404" width="11.42578125" style="2"/>
    <col min="6405" max="6405" width="13.140625" style="2" bestFit="1" customWidth="1"/>
    <col min="6406" max="6406" width="13.85546875" style="2" customWidth="1"/>
    <col min="6407" max="6407" width="22.42578125" style="2" customWidth="1"/>
    <col min="6408" max="6656" width="11.42578125" style="2"/>
    <col min="6657" max="6657" width="10.140625" style="2" customWidth="1"/>
    <col min="6658" max="6658" width="49.28515625" style="2" customWidth="1"/>
    <col min="6659" max="6659" width="12.7109375" style="2" bestFit="1" customWidth="1"/>
    <col min="6660" max="6660" width="11.42578125" style="2"/>
    <col min="6661" max="6661" width="13.140625" style="2" bestFit="1" customWidth="1"/>
    <col min="6662" max="6662" width="13.85546875" style="2" customWidth="1"/>
    <col min="6663" max="6663" width="22.42578125" style="2" customWidth="1"/>
    <col min="6664" max="6912" width="11.42578125" style="2"/>
    <col min="6913" max="6913" width="10.140625" style="2" customWidth="1"/>
    <col min="6914" max="6914" width="49.28515625" style="2" customWidth="1"/>
    <col min="6915" max="6915" width="12.7109375" style="2" bestFit="1" customWidth="1"/>
    <col min="6916" max="6916" width="11.42578125" style="2"/>
    <col min="6917" max="6917" width="13.140625" style="2" bestFit="1" customWidth="1"/>
    <col min="6918" max="6918" width="13.85546875" style="2" customWidth="1"/>
    <col min="6919" max="6919" width="22.42578125" style="2" customWidth="1"/>
    <col min="6920" max="7168" width="11.42578125" style="2"/>
    <col min="7169" max="7169" width="10.140625" style="2" customWidth="1"/>
    <col min="7170" max="7170" width="49.28515625" style="2" customWidth="1"/>
    <col min="7171" max="7171" width="12.7109375" style="2" bestFit="1" customWidth="1"/>
    <col min="7172" max="7172" width="11.42578125" style="2"/>
    <col min="7173" max="7173" width="13.140625" style="2" bestFit="1" customWidth="1"/>
    <col min="7174" max="7174" width="13.85546875" style="2" customWidth="1"/>
    <col min="7175" max="7175" width="22.42578125" style="2" customWidth="1"/>
    <col min="7176" max="7424" width="11.42578125" style="2"/>
    <col min="7425" max="7425" width="10.140625" style="2" customWidth="1"/>
    <col min="7426" max="7426" width="49.28515625" style="2" customWidth="1"/>
    <col min="7427" max="7427" width="12.7109375" style="2" bestFit="1" customWidth="1"/>
    <col min="7428" max="7428" width="11.42578125" style="2"/>
    <col min="7429" max="7429" width="13.140625" style="2" bestFit="1" customWidth="1"/>
    <col min="7430" max="7430" width="13.85546875" style="2" customWidth="1"/>
    <col min="7431" max="7431" width="22.42578125" style="2" customWidth="1"/>
    <col min="7432" max="7680" width="11.42578125" style="2"/>
    <col min="7681" max="7681" width="10.140625" style="2" customWidth="1"/>
    <col min="7682" max="7682" width="49.28515625" style="2" customWidth="1"/>
    <col min="7683" max="7683" width="12.7109375" style="2" bestFit="1" customWidth="1"/>
    <col min="7684" max="7684" width="11.42578125" style="2"/>
    <col min="7685" max="7685" width="13.140625" style="2" bestFit="1" customWidth="1"/>
    <col min="7686" max="7686" width="13.85546875" style="2" customWidth="1"/>
    <col min="7687" max="7687" width="22.42578125" style="2" customWidth="1"/>
    <col min="7688" max="7936" width="11.42578125" style="2"/>
    <col min="7937" max="7937" width="10.140625" style="2" customWidth="1"/>
    <col min="7938" max="7938" width="49.28515625" style="2" customWidth="1"/>
    <col min="7939" max="7939" width="12.7109375" style="2" bestFit="1" customWidth="1"/>
    <col min="7940" max="7940" width="11.42578125" style="2"/>
    <col min="7941" max="7941" width="13.140625" style="2" bestFit="1" customWidth="1"/>
    <col min="7942" max="7942" width="13.85546875" style="2" customWidth="1"/>
    <col min="7943" max="7943" width="22.42578125" style="2" customWidth="1"/>
    <col min="7944" max="8192" width="11.42578125" style="2"/>
    <col min="8193" max="8193" width="10.140625" style="2" customWidth="1"/>
    <col min="8194" max="8194" width="49.28515625" style="2" customWidth="1"/>
    <col min="8195" max="8195" width="12.7109375" style="2" bestFit="1" customWidth="1"/>
    <col min="8196" max="8196" width="11.42578125" style="2"/>
    <col min="8197" max="8197" width="13.140625" style="2" bestFit="1" customWidth="1"/>
    <col min="8198" max="8198" width="13.85546875" style="2" customWidth="1"/>
    <col min="8199" max="8199" width="22.42578125" style="2" customWidth="1"/>
    <col min="8200" max="8448" width="11.42578125" style="2"/>
    <col min="8449" max="8449" width="10.140625" style="2" customWidth="1"/>
    <col min="8450" max="8450" width="49.28515625" style="2" customWidth="1"/>
    <col min="8451" max="8451" width="12.7109375" style="2" bestFit="1" customWidth="1"/>
    <col min="8452" max="8452" width="11.42578125" style="2"/>
    <col min="8453" max="8453" width="13.140625" style="2" bestFit="1" customWidth="1"/>
    <col min="8454" max="8454" width="13.85546875" style="2" customWidth="1"/>
    <col min="8455" max="8455" width="22.42578125" style="2" customWidth="1"/>
    <col min="8456" max="8704" width="11.42578125" style="2"/>
    <col min="8705" max="8705" width="10.140625" style="2" customWidth="1"/>
    <col min="8706" max="8706" width="49.28515625" style="2" customWidth="1"/>
    <col min="8707" max="8707" width="12.7109375" style="2" bestFit="1" customWidth="1"/>
    <col min="8708" max="8708" width="11.42578125" style="2"/>
    <col min="8709" max="8709" width="13.140625" style="2" bestFit="1" customWidth="1"/>
    <col min="8710" max="8710" width="13.85546875" style="2" customWidth="1"/>
    <col min="8711" max="8711" width="22.42578125" style="2" customWidth="1"/>
    <col min="8712" max="8960" width="11.42578125" style="2"/>
    <col min="8961" max="8961" width="10.140625" style="2" customWidth="1"/>
    <col min="8962" max="8962" width="49.28515625" style="2" customWidth="1"/>
    <col min="8963" max="8963" width="12.7109375" style="2" bestFit="1" customWidth="1"/>
    <col min="8964" max="8964" width="11.42578125" style="2"/>
    <col min="8965" max="8965" width="13.140625" style="2" bestFit="1" customWidth="1"/>
    <col min="8966" max="8966" width="13.85546875" style="2" customWidth="1"/>
    <col min="8967" max="8967" width="22.42578125" style="2" customWidth="1"/>
    <col min="8968" max="9216" width="11.42578125" style="2"/>
    <col min="9217" max="9217" width="10.140625" style="2" customWidth="1"/>
    <col min="9218" max="9218" width="49.28515625" style="2" customWidth="1"/>
    <col min="9219" max="9219" width="12.7109375" style="2" bestFit="1" customWidth="1"/>
    <col min="9220" max="9220" width="11.42578125" style="2"/>
    <col min="9221" max="9221" width="13.140625" style="2" bestFit="1" customWidth="1"/>
    <col min="9222" max="9222" width="13.85546875" style="2" customWidth="1"/>
    <col min="9223" max="9223" width="22.42578125" style="2" customWidth="1"/>
    <col min="9224" max="9472" width="11.42578125" style="2"/>
    <col min="9473" max="9473" width="10.140625" style="2" customWidth="1"/>
    <col min="9474" max="9474" width="49.28515625" style="2" customWidth="1"/>
    <col min="9475" max="9475" width="12.7109375" style="2" bestFit="1" customWidth="1"/>
    <col min="9476" max="9476" width="11.42578125" style="2"/>
    <col min="9477" max="9477" width="13.140625" style="2" bestFit="1" customWidth="1"/>
    <col min="9478" max="9478" width="13.85546875" style="2" customWidth="1"/>
    <col min="9479" max="9479" width="22.42578125" style="2" customWidth="1"/>
    <col min="9480" max="9728" width="11.42578125" style="2"/>
    <col min="9729" max="9729" width="10.140625" style="2" customWidth="1"/>
    <col min="9730" max="9730" width="49.28515625" style="2" customWidth="1"/>
    <col min="9731" max="9731" width="12.7109375" style="2" bestFit="1" customWidth="1"/>
    <col min="9732" max="9732" width="11.42578125" style="2"/>
    <col min="9733" max="9733" width="13.140625" style="2" bestFit="1" customWidth="1"/>
    <col min="9734" max="9734" width="13.85546875" style="2" customWidth="1"/>
    <col min="9735" max="9735" width="22.42578125" style="2" customWidth="1"/>
    <col min="9736" max="9984" width="11.42578125" style="2"/>
    <col min="9985" max="9985" width="10.140625" style="2" customWidth="1"/>
    <col min="9986" max="9986" width="49.28515625" style="2" customWidth="1"/>
    <col min="9987" max="9987" width="12.7109375" style="2" bestFit="1" customWidth="1"/>
    <col min="9988" max="9988" width="11.42578125" style="2"/>
    <col min="9989" max="9989" width="13.140625" style="2" bestFit="1" customWidth="1"/>
    <col min="9990" max="9990" width="13.85546875" style="2" customWidth="1"/>
    <col min="9991" max="9991" width="22.42578125" style="2" customWidth="1"/>
    <col min="9992" max="10240" width="11.42578125" style="2"/>
    <col min="10241" max="10241" width="10.140625" style="2" customWidth="1"/>
    <col min="10242" max="10242" width="49.28515625" style="2" customWidth="1"/>
    <col min="10243" max="10243" width="12.7109375" style="2" bestFit="1" customWidth="1"/>
    <col min="10244" max="10244" width="11.42578125" style="2"/>
    <col min="10245" max="10245" width="13.140625" style="2" bestFit="1" customWidth="1"/>
    <col min="10246" max="10246" width="13.85546875" style="2" customWidth="1"/>
    <col min="10247" max="10247" width="22.42578125" style="2" customWidth="1"/>
    <col min="10248" max="10496" width="11.42578125" style="2"/>
    <col min="10497" max="10497" width="10.140625" style="2" customWidth="1"/>
    <col min="10498" max="10498" width="49.28515625" style="2" customWidth="1"/>
    <col min="10499" max="10499" width="12.7109375" style="2" bestFit="1" customWidth="1"/>
    <col min="10500" max="10500" width="11.42578125" style="2"/>
    <col min="10501" max="10501" width="13.140625" style="2" bestFit="1" customWidth="1"/>
    <col min="10502" max="10502" width="13.85546875" style="2" customWidth="1"/>
    <col min="10503" max="10503" width="22.42578125" style="2" customWidth="1"/>
    <col min="10504" max="10752" width="11.42578125" style="2"/>
    <col min="10753" max="10753" width="10.140625" style="2" customWidth="1"/>
    <col min="10754" max="10754" width="49.28515625" style="2" customWidth="1"/>
    <col min="10755" max="10755" width="12.7109375" style="2" bestFit="1" customWidth="1"/>
    <col min="10756" max="10756" width="11.42578125" style="2"/>
    <col min="10757" max="10757" width="13.140625" style="2" bestFit="1" customWidth="1"/>
    <col min="10758" max="10758" width="13.85546875" style="2" customWidth="1"/>
    <col min="10759" max="10759" width="22.42578125" style="2" customWidth="1"/>
    <col min="10760" max="11008" width="11.42578125" style="2"/>
    <col min="11009" max="11009" width="10.140625" style="2" customWidth="1"/>
    <col min="11010" max="11010" width="49.28515625" style="2" customWidth="1"/>
    <col min="11011" max="11011" width="12.7109375" style="2" bestFit="1" customWidth="1"/>
    <col min="11012" max="11012" width="11.42578125" style="2"/>
    <col min="11013" max="11013" width="13.140625" style="2" bestFit="1" customWidth="1"/>
    <col min="11014" max="11014" width="13.85546875" style="2" customWidth="1"/>
    <col min="11015" max="11015" width="22.42578125" style="2" customWidth="1"/>
    <col min="11016" max="11264" width="11.42578125" style="2"/>
    <col min="11265" max="11265" width="10.140625" style="2" customWidth="1"/>
    <col min="11266" max="11266" width="49.28515625" style="2" customWidth="1"/>
    <col min="11267" max="11267" width="12.7109375" style="2" bestFit="1" customWidth="1"/>
    <col min="11268" max="11268" width="11.42578125" style="2"/>
    <col min="11269" max="11269" width="13.140625" style="2" bestFit="1" customWidth="1"/>
    <col min="11270" max="11270" width="13.85546875" style="2" customWidth="1"/>
    <col min="11271" max="11271" width="22.42578125" style="2" customWidth="1"/>
    <col min="11272" max="11520" width="11.42578125" style="2"/>
    <col min="11521" max="11521" width="10.140625" style="2" customWidth="1"/>
    <col min="11522" max="11522" width="49.28515625" style="2" customWidth="1"/>
    <col min="11523" max="11523" width="12.7109375" style="2" bestFit="1" customWidth="1"/>
    <col min="11524" max="11524" width="11.42578125" style="2"/>
    <col min="11525" max="11525" width="13.140625" style="2" bestFit="1" customWidth="1"/>
    <col min="11526" max="11526" width="13.85546875" style="2" customWidth="1"/>
    <col min="11527" max="11527" width="22.42578125" style="2" customWidth="1"/>
    <col min="11528" max="11776" width="11.42578125" style="2"/>
    <col min="11777" max="11777" width="10.140625" style="2" customWidth="1"/>
    <col min="11778" max="11778" width="49.28515625" style="2" customWidth="1"/>
    <col min="11779" max="11779" width="12.7109375" style="2" bestFit="1" customWidth="1"/>
    <col min="11780" max="11780" width="11.42578125" style="2"/>
    <col min="11781" max="11781" width="13.140625" style="2" bestFit="1" customWidth="1"/>
    <col min="11782" max="11782" width="13.85546875" style="2" customWidth="1"/>
    <col min="11783" max="11783" width="22.42578125" style="2" customWidth="1"/>
    <col min="11784" max="12032" width="11.42578125" style="2"/>
    <col min="12033" max="12033" width="10.140625" style="2" customWidth="1"/>
    <col min="12034" max="12034" width="49.28515625" style="2" customWidth="1"/>
    <col min="12035" max="12035" width="12.7109375" style="2" bestFit="1" customWidth="1"/>
    <col min="12036" max="12036" width="11.42578125" style="2"/>
    <col min="12037" max="12037" width="13.140625" style="2" bestFit="1" customWidth="1"/>
    <col min="12038" max="12038" width="13.85546875" style="2" customWidth="1"/>
    <col min="12039" max="12039" width="22.42578125" style="2" customWidth="1"/>
    <col min="12040" max="12288" width="11.42578125" style="2"/>
    <col min="12289" max="12289" width="10.140625" style="2" customWidth="1"/>
    <col min="12290" max="12290" width="49.28515625" style="2" customWidth="1"/>
    <col min="12291" max="12291" width="12.7109375" style="2" bestFit="1" customWidth="1"/>
    <col min="12292" max="12292" width="11.42578125" style="2"/>
    <col min="12293" max="12293" width="13.140625" style="2" bestFit="1" customWidth="1"/>
    <col min="12294" max="12294" width="13.85546875" style="2" customWidth="1"/>
    <col min="12295" max="12295" width="22.42578125" style="2" customWidth="1"/>
    <col min="12296" max="12544" width="11.42578125" style="2"/>
    <col min="12545" max="12545" width="10.140625" style="2" customWidth="1"/>
    <col min="12546" max="12546" width="49.28515625" style="2" customWidth="1"/>
    <col min="12547" max="12547" width="12.7109375" style="2" bestFit="1" customWidth="1"/>
    <col min="12548" max="12548" width="11.42578125" style="2"/>
    <col min="12549" max="12549" width="13.140625" style="2" bestFit="1" customWidth="1"/>
    <col min="12550" max="12550" width="13.85546875" style="2" customWidth="1"/>
    <col min="12551" max="12551" width="22.42578125" style="2" customWidth="1"/>
    <col min="12552" max="12800" width="11.42578125" style="2"/>
    <col min="12801" max="12801" width="10.140625" style="2" customWidth="1"/>
    <col min="12802" max="12802" width="49.28515625" style="2" customWidth="1"/>
    <col min="12803" max="12803" width="12.7109375" style="2" bestFit="1" customWidth="1"/>
    <col min="12804" max="12804" width="11.42578125" style="2"/>
    <col min="12805" max="12805" width="13.140625" style="2" bestFit="1" customWidth="1"/>
    <col min="12806" max="12806" width="13.85546875" style="2" customWidth="1"/>
    <col min="12807" max="12807" width="22.42578125" style="2" customWidth="1"/>
    <col min="12808" max="13056" width="11.42578125" style="2"/>
    <col min="13057" max="13057" width="10.140625" style="2" customWidth="1"/>
    <col min="13058" max="13058" width="49.28515625" style="2" customWidth="1"/>
    <col min="13059" max="13059" width="12.7109375" style="2" bestFit="1" customWidth="1"/>
    <col min="13060" max="13060" width="11.42578125" style="2"/>
    <col min="13061" max="13061" width="13.140625" style="2" bestFit="1" customWidth="1"/>
    <col min="13062" max="13062" width="13.85546875" style="2" customWidth="1"/>
    <col min="13063" max="13063" width="22.42578125" style="2" customWidth="1"/>
    <col min="13064" max="13312" width="11.42578125" style="2"/>
    <col min="13313" max="13313" width="10.140625" style="2" customWidth="1"/>
    <col min="13314" max="13314" width="49.28515625" style="2" customWidth="1"/>
    <col min="13315" max="13315" width="12.7109375" style="2" bestFit="1" customWidth="1"/>
    <col min="13316" max="13316" width="11.42578125" style="2"/>
    <col min="13317" max="13317" width="13.140625" style="2" bestFit="1" customWidth="1"/>
    <col min="13318" max="13318" width="13.85546875" style="2" customWidth="1"/>
    <col min="13319" max="13319" width="22.42578125" style="2" customWidth="1"/>
    <col min="13320" max="13568" width="11.42578125" style="2"/>
    <col min="13569" max="13569" width="10.140625" style="2" customWidth="1"/>
    <col min="13570" max="13570" width="49.28515625" style="2" customWidth="1"/>
    <col min="13571" max="13571" width="12.7109375" style="2" bestFit="1" customWidth="1"/>
    <col min="13572" max="13572" width="11.42578125" style="2"/>
    <col min="13573" max="13573" width="13.140625" style="2" bestFit="1" customWidth="1"/>
    <col min="13574" max="13574" width="13.85546875" style="2" customWidth="1"/>
    <col min="13575" max="13575" width="22.42578125" style="2" customWidth="1"/>
    <col min="13576" max="13824" width="11.42578125" style="2"/>
    <col min="13825" max="13825" width="10.140625" style="2" customWidth="1"/>
    <col min="13826" max="13826" width="49.28515625" style="2" customWidth="1"/>
    <col min="13827" max="13827" width="12.7109375" style="2" bestFit="1" customWidth="1"/>
    <col min="13828" max="13828" width="11.42578125" style="2"/>
    <col min="13829" max="13829" width="13.140625" style="2" bestFit="1" customWidth="1"/>
    <col min="13830" max="13830" width="13.85546875" style="2" customWidth="1"/>
    <col min="13831" max="13831" width="22.42578125" style="2" customWidth="1"/>
    <col min="13832" max="14080" width="11.42578125" style="2"/>
    <col min="14081" max="14081" width="10.140625" style="2" customWidth="1"/>
    <col min="14082" max="14082" width="49.28515625" style="2" customWidth="1"/>
    <col min="14083" max="14083" width="12.7109375" style="2" bestFit="1" customWidth="1"/>
    <col min="14084" max="14084" width="11.42578125" style="2"/>
    <col min="14085" max="14085" width="13.140625" style="2" bestFit="1" customWidth="1"/>
    <col min="14086" max="14086" width="13.85546875" style="2" customWidth="1"/>
    <col min="14087" max="14087" width="22.42578125" style="2" customWidth="1"/>
    <col min="14088" max="14336" width="11.42578125" style="2"/>
    <col min="14337" max="14337" width="10.140625" style="2" customWidth="1"/>
    <col min="14338" max="14338" width="49.28515625" style="2" customWidth="1"/>
    <col min="14339" max="14339" width="12.7109375" style="2" bestFit="1" customWidth="1"/>
    <col min="14340" max="14340" width="11.42578125" style="2"/>
    <col min="14341" max="14341" width="13.140625" style="2" bestFit="1" customWidth="1"/>
    <col min="14342" max="14342" width="13.85546875" style="2" customWidth="1"/>
    <col min="14343" max="14343" width="22.42578125" style="2" customWidth="1"/>
    <col min="14344" max="14592" width="11.42578125" style="2"/>
    <col min="14593" max="14593" width="10.140625" style="2" customWidth="1"/>
    <col min="14594" max="14594" width="49.28515625" style="2" customWidth="1"/>
    <col min="14595" max="14595" width="12.7109375" style="2" bestFit="1" customWidth="1"/>
    <col min="14596" max="14596" width="11.42578125" style="2"/>
    <col min="14597" max="14597" width="13.140625" style="2" bestFit="1" customWidth="1"/>
    <col min="14598" max="14598" width="13.85546875" style="2" customWidth="1"/>
    <col min="14599" max="14599" width="22.42578125" style="2" customWidth="1"/>
    <col min="14600" max="14848" width="11.42578125" style="2"/>
    <col min="14849" max="14849" width="10.140625" style="2" customWidth="1"/>
    <col min="14850" max="14850" width="49.28515625" style="2" customWidth="1"/>
    <col min="14851" max="14851" width="12.7109375" style="2" bestFit="1" customWidth="1"/>
    <col min="14852" max="14852" width="11.42578125" style="2"/>
    <col min="14853" max="14853" width="13.140625" style="2" bestFit="1" customWidth="1"/>
    <col min="14854" max="14854" width="13.85546875" style="2" customWidth="1"/>
    <col min="14855" max="14855" width="22.42578125" style="2" customWidth="1"/>
    <col min="14856" max="15104" width="11.42578125" style="2"/>
    <col min="15105" max="15105" width="10.140625" style="2" customWidth="1"/>
    <col min="15106" max="15106" width="49.28515625" style="2" customWidth="1"/>
    <col min="15107" max="15107" width="12.7109375" style="2" bestFit="1" customWidth="1"/>
    <col min="15108" max="15108" width="11.42578125" style="2"/>
    <col min="15109" max="15109" width="13.140625" style="2" bestFit="1" customWidth="1"/>
    <col min="15110" max="15110" width="13.85546875" style="2" customWidth="1"/>
    <col min="15111" max="15111" width="22.42578125" style="2" customWidth="1"/>
    <col min="15112" max="15360" width="11.42578125" style="2"/>
    <col min="15361" max="15361" width="10.140625" style="2" customWidth="1"/>
    <col min="15362" max="15362" width="49.28515625" style="2" customWidth="1"/>
    <col min="15363" max="15363" width="12.7109375" style="2" bestFit="1" customWidth="1"/>
    <col min="15364" max="15364" width="11.42578125" style="2"/>
    <col min="15365" max="15365" width="13.140625" style="2" bestFit="1" customWidth="1"/>
    <col min="15366" max="15366" width="13.85546875" style="2" customWidth="1"/>
    <col min="15367" max="15367" width="22.42578125" style="2" customWidth="1"/>
    <col min="15368" max="15616" width="11.42578125" style="2"/>
    <col min="15617" max="15617" width="10.140625" style="2" customWidth="1"/>
    <col min="15618" max="15618" width="49.28515625" style="2" customWidth="1"/>
    <col min="15619" max="15619" width="12.7109375" style="2" bestFit="1" customWidth="1"/>
    <col min="15620" max="15620" width="11.42578125" style="2"/>
    <col min="15621" max="15621" width="13.140625" style="2" bestFit="1" customWidth="1"/>
    <col min="15622" max="15622" width="13.85546875" style="2" customWidth="1"/>
    <col min="15623" max="15623" width="22.42578125" style="2" customWidth="1"/>
    <col min="15624" max="15872" width="11.42578125" style="2"/>
    <col min="15873" max="15873" width="10.140625" style="2" customWidth="1"/>
    <col min="15874" max="15874" width="49.28515625" style="2" customWidth="1"/>
    <col min="15875" max="15875" width="12.7109375" style="2" bestFit="1" customWidth="1"/>
    <col min="15876" max="15876" width="11.42578125" style="2"/>
    <col min="15877" max="15877" width="13.140625" style="2" bestFit="1" customWidth="1"/>
    <col min="15878" max="15878" width="13.85546875" style="2" customWidth="1"/>
    <col min="15879" max="15879" width="22.42578125" style="2" customWidth="1"/>
    <col min="15880" max="16128" width="11.42578125" style="2"/>
    <col min="16129" max="16129" width="10.140625" style="2" customWidth="1"/>
    <col min="16130" max="16130" width="49.28515625" style="2" customWidth="1"/>
    <col min="16131" max="16131" width="12.7109375" style="2" bestFit="1" customWidth="1"/>
    <col min="16132" max="16132" width="11.42578125" style="2"/>
    <col min="16133" max="16133" width="13.140625" style="2" bestFit="1" customWidth="1"/>
    <col min="16134" max="16134" width="13.85546875" style="2" customWidth="1"/>
    <col min="16135" max="16135" width="22.42578125" style="2" customWidth="1"/>
    <col min="16136" max="16384" width="11.42578125" style="2"/>
  </cols>
  <sheetData>
    <row r="1" spans="1:24">
      <c r="A1" s="108"/>
      <c r="B1" s="109"/>
      <c r="C1" s="109"/>
      <c r="D1" s="109"/>
      <c r="E1" s="109"/>
      <c r="F1" s="109"/>
      <c r="G1" s="110"/>
      <c r="I1" s="48"/>
      <c r="J1" s="48"/>
      <c r="K1" s="49"/>
      <c r="L1" s="50"/>
      <c r="M1" s="51"/>
      <c r="N1" s="51"/>
      <c r="O1" s="3"/>
    </row>
    <row r="2" spans="1:24" customFormat="1" ht="15">
      <c r="A2" s="7"/>
      <c r="B2" s="8"/>
      <c r="C2" s="8"/>
      <c r="D2" s="8"/>
      <c r="E2" s="8"/>
      <c r="F2" s="8"/>
      <c r="G2" s="74"/>
      <c r="I2" s="23"/>
      <c r="J2" s="23"/>
      <c r="K2" s="24"/>
      <c r="L2" s="25"/>
      <c r="M2" s="26"/>
      <c r="N2" s="52"/>
      <c r="O2" s="53"/>
    </row>
    <row r="3" spans="1:24" s="1" customFormat="1" ht="15.75" customHeight="1">
      <c r="A3" s="7"/>
      <c r="B3" s="8"/>
      <c r="C3" s="8"/>
      <c r="D3" s="8"/>
      <c r="E3" s="8"/>
      <c r="F3" s="8"/>
      <c r="G3" s="74"/>
      <c r="I3" s="27"/>
    </row>
    <row r="4" spans="1:24" s="1" customFormat="1" ht="15.75" customHeight="1">
      <c r="A4" s="7"/>
      <c r="B4" s="8"/>
      <c r="C4" s="8"/>
      <c r="D4" s="8"/>
      <c r="E4" s="8"/>
      <c r="F4" s="8"/>
      <c r="G4" s="74"/>
      <c r="I4" s="32"/>
    </row>
    <row r="5" spans="1:24" s="1" customFormat="1" ht="15.75" customHeight="1">
      <c r="A5" s="111" t="s">
        <v>15</v>
      </c>
      <c r="B5" s="112"/>
      <c r="C5" s="112"/>
      <c r="D5" s="112"/>
      <c r="E5" s="112"/>
      <c r="F5" s="112"/>
      <c r="G5" s="113"/>
      <c r="I5" s="36"/>
    </row>
    <row r="6" spans="1:24">
      <c r="A6" s="114" t="s">
        <v>16</v>
      </c>
      <c r="B6" s="115"/>
      <c r="C6" s="115"/>
      <c r="D6" s="115"/>
      <c r="E6" s="115"/>
      <c r="F6" s="115"/>
      <c r="G6" s="116"/>
      <c r="I6" s="36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">
      <c r="A7" s="105" t="s">
        <v>18</v>
      </c>
      <c r="B7" s="18"/>
      <c r="C7" s="119" t="s">
        <v>25</v>
      </c>
      <c r="D7" s="119"/>
      <c r="E7" s="119"/>
      <c r="F7" s="119"/>
      <c r="G7" s="120"/>
      <c r="I7" s="32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">
      <c r="A8" s="124" t="s">
        <v>19</v>
      </c>
      <c r="B8" s="125"/>
      <c r="C8" s="54" t="s">
        <v>73</v>
      </c>
      <c r="D8" s="54"/>
      <c r="E8" s="54"/>
      <c r="F8" s="54"/>
      <c r="G8" s="66"/>
      <c r="I8" s="36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">
      <c r="A9" s="124" t="s">
        <v>17</v>
      </c>
      <c r="B9" s="125"/>
      <c r="C9" s="3"/>
      <c r="D9" s="3"/>
      <c r="E9" s="3"/>
      <c r="F9" s="3"/>
      <c r="G9" s="75"/>
      <c r="I9" s="32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>
      <c r="A10" s="117" t="s">
        <v>0</v>
      </c>
      <c r="B10" s="118"/>
      <c r="C10" s="119" t="s">
        <v>72</v>
      </c>
      <c r="D10" s="119"/>
      <c r="E10" s="119"/>
      <c r="F10" s="119"/>
      <c r="G10" s="120"/>
      <c r="I10" s="36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thickBot="1">
      <c r="A11" s="122" t="s">
        <v>1</v>
      </c>
      <c r="B11" s="123"/>
      <c r="C11" s="121">
        <v>43440</v>
      </c>
      <c r="D11" s="121"/>
      <c r="E11" s="121"/>
      <c r="F11" s="121"/>
      <c r="G11" s="76"/>
      <c r="I11" s="32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95" customHeight="1" thickBot="1">
      <c r="A12" s="63"/>
      <c r="B12" s="64" t="s">
        <v>20</v>
      </c>
      <c r="C12" s="65" t="s">
        <v>21</v>
      </c>
      <c r="D12" s="64" t="s">
        <v>22</v>
      </c>
      <c r="E12" s="65" t="s">
        <v>2</v>
      </c>
      <c r="F12" s="64" t="s">
        <v>3</v>
      </c>
      <c r="G12" s="67" t="s">
        <v>4</v>
      </c>
      <c r="I12" s="36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95" customHeight="1">
      <c r="A13" s="10"/>
      <c r="B13" s="11"/>
      <c r="C13" s="3"/>
      <c r="D13" s="12"/>
      <c r="E13" s="13"/>
      <c r="F13" s="14"/>
      <c r="G13" s="77"/>
      <c r="I13" s="36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95" customHeight="1">
      <c r="A14" s="15"/>
      <c r="B14" s="28" t="s">
        <v>26</v>
      </c>
      <c r="C14" s="29"/>
      <c r="D14" s="30"/>
      <c r="E14" s="31"/>
      <c r="F14" s="31"/>
      <c r="G14" s="77"/>
      <c r="I14" s="36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s="4" customFormat="1" ht="15.95" customHeight="1">
      <c r="A15" s="16"/>
      <c r="B15" s="33" t="s">
        <v>27</v>
      </c>
      <c r="C15" s="34" t="s">
        <v>22</v>
      </c>
      <c r="D15" s="35">
        <v>1</v>
      </c>
      <c r="E15" s="35"/>
      <c r="F15" s="31">
        <f t="shared" ref="F15:F16" si="0">+E15*D15</f>
        <v>0</v>
      </c>
      <c r="G15" s="77"/>
      <c r="I15" s="36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s="4" customFormat="1" ht="15.95" customHeight="1">
      <c r="A16" s="16"/>
      <c r="B16" s="37" t="s">
        <v>28</v>
      </c>
      <c r="C16" s="34" t="s">
        <v>22</v>
      </c>
      <c r="D16" s="35">
        <v>1</v>
      </c>
      <c r="E16" s="35"/>
      <c r="F16" s="31">
        <f t="shared" si="0"/>
        <v>0</v>
      </c>
      <c r="G16" s="78">
        <f>SUM(F15:F16)</f>
        <v>0</v>
      </c>
      <c r="I16" s="36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s="4" customFormat="1" ht="15.95" customHeight="1">
      <c r="A17" s="16"/>
      <c r="B17" s="37"/>
      <c r="C17" s="34"/>
      <c r="D17" s="35"/>
      <c r="E17" s="35"/>
      <c r="F17" s="31"/>
      <c r="G17" s="78"/>
      <c r="I17" s="36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95" customHeight="1">
      <c r="A18" s="16"/>
      <c r="B18" s="41" t="s">
        <v>29</v>
      </c>
      <c r="C18" s="39"/>
      <c r="D18" s="40"/>
      <c r="E18" s="40"/>
      <c r="F18" s="31"/>
      <c r="G18" s="77"/>
      <c r="I18" s="4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95" customHeight="1">
      <c r="A19" s="16"/>
      <c r="B19" s="38" t="s">
        <v>30</v>
      </c>
      <c r="C19" s="39" t="s">
        <v>31</v>
      </c>
      <c r="D19" s="40">
        <v>2.8899999999999997</v>
      </c>
      <c r="E19" s="40"/>
      <c r="F19" s="31">
        <f t="shared" ref="F19" si="1">+E19*D19</f>
        <v>0</v>
      </c>
      <c r="G19" s="78">
        <f>SUM(F19)</f>
        <v>0</v>
      </c>
      <c r="I19" s="36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95" customHeight="1">
      <c r="A20" s="16"/>
      <c r="B20" s="38"/>
      <c r="C20" s="39"/>
      <c r="D20" s="40"/>
      <c r="E20" s="40"/>
      <c r="F20" s="31"/>
      <c r="G20" s="78"/>
      <c r="I20" s="36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95" customHeight="1">
      <c r="A21" s="16"/>
      <c r="B21" s="28" t="s">
        <v>32</v>
      </c>
      <c r="C21" s="39"/>
      <c r="D21" s="40"/>
      <c r="E21" s="40"/>
      <c r="F21" s="31"/>
      <c r="G21" s="77"/>
      <c r="I21" s="36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95" customHeight="1">
      <c r="A22" s="16"/>
      <c r="B22" s="55" t="s">
        <v>63</v>
      </c>
      <c r="C22" s="39" t="s">
        <v>22</v>
      </c>
      <c r="D22" s="40">
        <v>6</v>
      </c>
      <c r="E22" s="40"/>
      <c r="F22" s="31">
        <f t="shared" ref="F22:F27" si="2">+E22*D22</f>
        <v>0</v>
      </c>
      <c r="G22" s="78">
        <f>SUM(F22)</f>
        <v>0</v>
      </c>
      <c r="I22" s="36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95" customHeight="1">
      <c r="A23" s="16"/>
      <c r="B23" s="55"/>
      <c r="C23" s="39"/>
      <c r="D23" s="40"/>
      <c r="E23" s="40"/>
      <c r="F23" s="31"/>
      <c r="G23" s="78"/>
      <c r="I23" s="36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95" customHeight="1">
      <c r="A24" s="16"/>
      <c r="B24" s="28" t="s">
        <v>64</v>
      </c>
      <c r="C24" s="39"/>
      <c r="D24" s="40"/>
      <c r="E24" s="40"/>
      <c r="F24" s="31"/>
      <c r="G24" s="77"/>
      <c r="I24" s="36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95" customHeight="1">
      <c r="A25" s="16"/>
      <c r="B25" s="44" t="s">
        <v>33</v>
      </c>
      <c r="C25" s="39" t="s">
        <v>31</v>
      </c>
      <c r="D25" s="40">
        <v>635</v>
      </c>
      <c r="E25" s="40"/>
      <c r="F25" s="31">
        <f t="shared" si="2"/>
        <v>0</v>
      </c>
      <c r="G25" s="77"/>
      <c r="I25" s="36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95" customHeight="1">
      <c r="A26" s="16"/>
      <c r="B26" s="38" t="s">
        <v>34</v>
      </c>
      <c r="C26" s="39" t="s">
        <v>31</v>
      </c>
      <c r="D26" s="40">
        <v>120</v>
      </c>
      <c r="E26" s="40"/>
      <c r="F26" s="31">
        <f t="shared" si="2"/>
        <v>0</v>
      </c>
      <c r="G26" s="77"/>
      <c r="I26" s="36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95" customHeight="1">
      <c r="A27" s="16"/>
      <c r="B27" s="38" t="s">
        <v>35</v>
      </c>
      <c r="C27" s="39" t="s">
        <v>31</v>
      </c>
      <c r="D27" s="40">
        <v>120</v>
      </c>
      <c r="E27" s="40"/>
      <c r="F27" s="31">
        <f t="shared" si="2"/>
        <v>0</v>
      </c>
      <c r="G27" s="78">
        <f>SUM(F25:F27)</f>
        <v>0</v>
      </c>
      <c r="I27" s="36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95" customHeight="1">
      <c r="A28" s="16"/>
      <c r="B28" s="38"/>
      <c r="C28" s="39"/>
      <c r="D28" s="40"/>
      <c r="E28" s="40"/>
      <c r="F28" s="31"/>
      <c r="G28" s="78"/>
      <c r="I28" s="36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s="6" customFormat="1" ht="20.25" customHeight="1">
      <c r="B29" s="28" t="s">
        <v>65</v>
      </c>
      <c r="C29" s="39"/>
      <c r="D29" s="40"/>
      <c r="E29" s="40"/>
      <c r="F29" s="31"/>
      <c r="G29" s="77"/>
      <c r="I29" s="36"/>
    </row>
    <row r="30" spans="1:24">
      <c r="B30" s="38" t="s">
        <v>66</v>
      </c>
      <c r="C30" s="39" t="s">
        <v>36</v>
      </c>
      <c r="D30" s="40">
        <v>54</v>
      </c>
      <c r="E30" s="40"/>
      <c r="F30" s="31">
        <f t="shared" ref="F30:F51" si="3">+E30*D30</f>
        <v>0</v>
      </c>
      <c r="G30" s="77"/>
      <c r="I30" s="36"/>
    </row>
    <row r="31" spans="1:24">
      <c r="B31" s="38" t="s">
        <v>67</v>
      </c>
      <c r="C31" s="39" t="s">
        <v>36</v>
      </c>
      <c r="D31" s="40">
        <v>54</v>
      </c>
      <c r="E31" s="40"/>
      <c r="F31" s="31">
        <f t="shared" si="3"/>
        <v>0</v>
      </c>
      <c r="G31" s="77"/>
      <c r="I31" s="43"/>
    </row>
    <row r="32" spans="1:24">
      <c r="B32" s="38" t="s">
        <v>37</v>
      </c>
      <c r="C32" s="39" t="s">
        <v>38</v>
      </c>
      <c r="D32" s="40">
        <v>1</v>
      </c>
      <c r="E32" s="40"/>
      <c r="F32" s="31">
        <f>+E32*D32</f>
        <v>0</v>
      </c>
      <c r="G32" s="77"/>
      <c r="I32" s="43"/>
    </row>
    <row r="33" spans="2:9">
      <c r="B33" s="38" t="s">
        <v>68</v>
      </c>
      <c r="C33" s="39" t="s">
        <v>36</v>
      </c>
      <c r="D33" s="40">
        <v>54</v>
      </c>
      <c r="E33" s="40"/>
      <c r="F33" s="31">
        <f t="shared" si="3"/>
        <v>0</v>
      </c>
      <c r="G33" s="78">
        <f>SUM(F30:F33)</f>
        <v>0</v>
      </c>
      <c r="I33" s="36"/>
    </row>
    <row r="34" spans="2:9">
      <c r="B34" s="38"/>
      <c r="C34" s="39"/>
      <c r="D34" s="40"/>
      <c r="E34" s="40"/>
      <c r="F34" s="31"/>
      <c r="G34" s="78"/>
      <c r="I34" s="36"/>
    </row>
    <row r="35" spans="2:9">
      <c r="B35" s="28" t="s">
        <v>39</v>
      </c>
      <c r="C35" s="39"/>
      <c r="D35" s="40"/>
      <c r="E35" s="40"/>
      <c r="F35" s="31"/>
      <c r="G35" s="77"/>
      <c r="I35" s="45"/>
    </row>
    <row r="36" spans="2:9">
      <c r="B36" s="38" t="s">
        <v>40</v>
      </c>
      <c r="C36" s="39" t="s">
        <v>38</v>
      </c>
      <c r="D36" s="40">
        <v>50</v>
      </c>
      <c r="E36" s="40"/>
      <c r="F36" s="31">
        <f t="shared" si="3"/>
        <v>0</v>
      </c>
      <c r="G36" s="78">
        <f>SUM(F36)</f>
        <v>0</v>
      </c>
      <c r="I36" s="45"/>
    </row>
    <row r="37" spans="2:9">
      <c r="B37" s="38"/>
      <c r="C37" s="39"/>
      <c r="D37" s="40"/>
      <c r="E37" s="40"/>
      <c r="F37" s="31"/>
      <c r="G37" s="78"/>
      <c r="I37" s="45"/>
    </row>
    <row r="38" spans="2:9">
      <c r="B38" s="28" t="s">
        <v>74</v>
      </c>
      <c r="C38" s="39"/>
      <c r="D38" s="40"/>
      <c r="E38" s="40"/>
      <c r="F38" s="31"/>
      <c r="G38" s="77"/>
      <c r="I38" s="45"/>
    </row>
    <row r="39" spans="2:9">
      <c r="B39" s="38" t="s">
        <v>69</v>
      </c>
      <c r="C39" s="39" t="s">
        <v>22</v>
      </c>
      <c r="D39" s="40">
        <v>1</v>
      </c>
      <c r="E39" s="40"/>
      <c r="F39" s="31">
        <f t="shared" si="3"/>
        <v>0</v>
      </c>
      <c r="G39" s="77"/>
      <c r="I39" s="45"/>
    </row>
    <row r="40" spans="2:9">
      <c r="B40" s="38" t="s">
        <v>70</v>
      </c>
      <c r="C40" s="39" t="s">
        <v>31</v>
      </c>
      <c r="D40" s="40">
        <v>50</v>
      </c>
      <c r="E40" s="40"/>
      <c r="F40" s="31">
        <f t="shared" si="3"/>
        <v>0</v>
      </c>
      <c r="G40" s="77"/>
      <c r="I40" s="45"/>
    </row>
    <row r="41" spans="2:9">
      <c r="B41" s="38" t="s">
        <v>71</v>
      </c>
      <c r="C41" s="39" t="s">
        <v>31</v>
      </c>
      <c r="D41" s="40">
        <v>37</v>
      </c>
      <c r="E41" s="40"/>
      <c r="F41" s="31">
        <f t="shared" si="3"/>
        <v>0</v>
      </c>
      <c r="G41" s="78">
        <f>SUM(F39:F41)</f>
        <v>0</v>
      </c>
      <c r="I41" s="45"/>
    </row>
    <row r="42" spans="2:9">
      <c r="B42" s="38"/>
      <c r="C42" s="39"/>
      <c r="D42" s="40"/>
      <c r="E42" s="40"/>
      <c r="F42" s="31"/>
      <c r="G42" s="78"/>
      <c r="I42" s="45"/>
    </row>
    <row r="43" spans="2:9">
      <c r="B43" s="28" t="s">
        <v>41</v>
      </c>
      <c r="C43" s="39"/>
      <c r="D43" s="40"/>
      <c r="E43" s="40"/>
      <c r="F43" s="31"/>
      <c r="G43" s="77"/>
      <c r="I43" s="45"/>
    </row>
    <row r="44" spans="2:9" ht="24">
      <c r="B44" s="42" t="s">
        <v>42</v>
      </c>
      <c r="C44" s="39" t="s">
        <v>31</v>
      </c>
      <c r="D44" s="59">
        <v>130</v>
      </c>
      <c r="E44" s="59"/>
      <c r="F44" s="60">
        <f t="shared" si="3"/>
        <v>0</v>
      </c>
      <c r="G44" s="77"/>
      <c r="I44" s="45"/>
    </row>
    <row r="45" spans="2:9">
      <c r="B45" s="42" t="s">
        <v>43</v>
      </c>
      <c r="C45" s="39" t="s">
        <v>38</v>
      </c>
      <c r="D45" s="59">
        <v>13</v>
      </c>
      <c r="E45" s="59"/>
      <c r="F45" s="60">
        <f t="shared" si="3"/>
        <v>0</v>
      </c>
      <c r="G45" s="77"/>
      <c r="I45" s="45"/>
    </row>
    <row r="46" spans="2:9">
      <c r="B46" s="38" t="s">
        <v>44</v>
      </c>
      <c r="C46" s="39" t="s">
        <v>22</v>
      </c>
      <c r="D46" s="59">
        <v>1</v>
      </c>
      <c r="E46" s="59"/>
      <c r="F46" s="60">
        <f t="shared" si="3"/>
        <v>0</v>
      </c>
      <c r="G46" s="77"/>
      <c r="I46" s="45"/>
    </row>
    <row r="47" spans="2:9">
      <c r="B47" s="38" t="s">
        <v>55</v>
      </c>
      <c r="C47" s="39" t="s">
        <v>38</v>
      </c>
      <c r="D47" s="59">
        <v>80</v>
      </c>
      <c r="E47" s="59"/>
      <c r="F47" s="60">
        <f t="shared" si="3"/>
        <v>0</v>
      </c>
      <c r="G47" s="77"/>
      <c r="I47" s="46"/>
    </row>
    <row r="48" spans="2:9">
      <c r="B48" s="56" t="s">
        <v>51</v>
      </c>
      <c r="C48" s="57" t="s">
        <v>38</v>
      </c>
      <c r="D48" s="61">
        <v>39</v>
      </c>
      <c r="E48" s="61"/>
      <c r="F48" s="60">
        <f t="shared" si="3"/>
        <v>0</v>
      </c>
      <c r="I48" s="47"/>
    </row>
    <row r="49" spans="1:9" ht="24">
      <c r="B49" s="56" t="s">
        <v>52</v>
      </c>
      <c r="C49" s="57" t="s">
        <v>38</v>
      </c>
      <c r="D49" s="61">
        <v>50.7</v>
      </c>
      <c r="E49" s="61"/>
      <c r="F49" s="60">
        <f t="shared" si="3"/>
        <v>0</v>
      </c>
      <c r="I49" s="47"/>
    </row>
    <row r="50" spans="1:9">
      <c r="B50" s="56" t="s">
        <v>53</v>
      </c>
      <c r="C50" s="57" t="s">
        <v>31</v>
      </c>
      <c r="D50" s="61">
        <v>130</v>
      </c>
      <c r="E50" s="61"/>
      <c r="F50" s="60">
        <f t="shared" si="3"/>
        <v>0</v>
      </c>
      <c r="I50" s="47"/>
    </row>
    <row r="51" spans="1:9">
      <c r="B51" s="56" t="s">
        <v>54</v>
      </c>
      <c r="C51" s="57" t="s">
        <v>36</v>
      </c>
      <c r="D51" s="61">
        <v>16</v>
      </c>
      <c r="E51" s="61"/>
      <c r="F51" s="60">
        <f t="shared" si="3"/>
        <v>0</v>
      </c>
      <c r="G51" s="80">
        <f>SUM(F44:F51)</f>
        <v>0</v>
      </c>
      <c r="I51" s="47"/>
    </row>
    <row r="52" spans="1:9">
      <c r="B52" s="56"/>
      <c r="C52" s="57"/>
      <c r="D52" s="61"/>
      <c r="E52" s="61"/>
      <c r="F52" s="60"/>
      <c r="G52" s="80"/>
      <c r="I52" s="47"/>
    </row>
    <row r="53" spans="1:9">
      <c r="B53" s="28" t="s">
        <v>45</v>
      </c>
      <c r="C53" s="39"/>
      <c r="D53" s="40"/>
      <c r="E53" s="40"/>
      <c r="F53" s="31"/>
      <c r="G53" s="77"/>
      <c r="I53" s="47"/>
    </row>
    <row r="54" spans="1:9">
      <c r="B54" s="38" t="s">
        <v>46</v>
      </c>
      <c r="C54" s="39" t="s">
        <v>22</v>
      </c>
      <c r="D54" s="40">
        <v>1</v>
      </c>
      <c r="E54" s="40"/>
      <c r="F54" s="31">
        <f>+E54*D54</f>
        <v>0</v>
      </c>
      <c r="G54" s="77"/>
    </row>
    <row r="55" spans="1:9">
      <c r="B55" s="38" t="s">
        <v>56</v>
      </c>
      <c r="C55" s="39" t="s">
        <v>36</v>
      </c>
      <c r="D55" s="40">
        <v>180</v>
      </c>
      <c r="E55" s="40"/>
      <c r="F55" s="31">
        <f>+E55*D55</f>
        <v>0</v>
      </c>
      <c r="G55" s="77"/>
    </row>
    <row r="56" spans="1:9" ht="15">
      <c r="A56" s="16"/>
      <c r="B56" s="44" t="s">
        <v>57</v>
      </c>
      <c r="C56" s="57" t="s">
        <v>22</v>
      </c>
      <c r="D56" s="40">
        <v>1</v>
      </c>
      <c r="E56" s="40"/>
      <c r="F56" s="31">
        <f>+E56*D56</f>
        <v>0</v>
      </c>
      <c r="G56" s="78">
        <f>SUM(F54:F56)</f>
        <v>0</v>
      </c>
    </row>
    <row r="57" spans="1:9" ht="15">
      <c r="A57" s="16"/>
      <c r="B57" s="44"/>
      <c r="C57" s="57"/>
      <c r="D57" s="40"/>
      <c r="E57" s="40"/>
      <c r="F57" s="31"/>
      <c r="G57" s="78"/>
    </row>
    <row r="58" spans="1:9" ht="15">
      <c r="A58" s="16"/>
      <c r="B58" s="28" t="s">
        <v>47</v>
      </c>
      <c r="C58" s="39"/>
      <c r="D58" s="40"/>
      <c r="E58" s="40"/>
      <c r="F58" s="31"/>
      <c r="G58" s="77"/>
    </row>
    <row r="59" spans="1:9" ht="15">
      <c r="A59" s="16"/>
      <c r="B59" s="37" t="s">
        <v>48</v>
      </c>
      <c r="C59" s="34" t="s">
        <v>31</v>
      </c>
      <c r="D59" s="35">
        <v>635</v>
      </c>
      <c r="E59" s="35"/>
      <c r="F59" s="31">
        <f>+E59*D59</f>
        <v>0</v>
      </c>
      <c r="G59" s="77"/>
    </row>
    <row r="60" spans="1:9" ht="15">
      <c r="A60" s="16"/>
      <c r="B60" s="37" t="s">
        <v>49</v>
      </c>
      <c r="C60" s="34" t="s">
        <v>31</v>
      </c>
      <c r="D60" s="35">
        <v>350</v>
      </c>
      <c r="E60" s="35"/>
      <c r="F60" s="31">
        <f>+E60*D60</f>
        <v>0</v>
      </c>
      <c r="G60" s="77"/>
    </row>
    <row r="61" spans="1:9" ht="15">
      <c r="A61" s="16"/>
      <c r="B61" s="37" t="s">
        <v>50</v>
      </c>
      <c r="C61" s="34" t="s">
        <v>31</v>
      </c>
      <c r="D61" s="35">
        <v>500</v>
      </c>
      <c r="E61" s="35"/>
      <c r="F61" s="31">
        <f>+E61*D61</f>
        <v>0</v>
      </c>
      <c r="G61" s="78">
        <f>SUM(F59:F61)</f>
        <v>0</v>
      </c>
    </row>
    <row r="62" spans="1:9" ht="15">
      <c r="A62" s="16"/>
      <c r="B62" s="37"/>
      <c r="C62" s="34"/>
      <c r="D62" s="35"/>
      <c r="E62" s="35"/>
      <c r="F62" s="31"/>
      <c r="G62" s="78"/>
    </row>
    <row r="63" spans="1:9" ht="15">
      <c r="A63" s="16"/>
      <c r="B63" s="62" t="s">
        <v>39</v>
      </c>
      <c r="C63" s="34"/>
      <c r="D63" s="35"/>
      <c r="E63" s="35"/>
      <c r="F63" s="31"/>
      <c r="G63" s="77"/>
    </row>
    <row r="64" spans="1:9" ht="15">
      <c r="A64" s="16"/>
      <c r="B64" s="44" t="s">
        <v>40</v>
      </c>
      <c r="C64" s="39" t="s">
        <v>31</v>
      </c>
      <c r="D64" s="35">
        <v>220</v>
      </c>
      <c r="E64" s="35"/>
      <c r="F64" s="31">
        <f t="shared" ref="F64:F69" si="4">+E64*D64</f>
        <v>0</v>
      </c>
      <c r="G64" s="77"/>
    </row>
    <row r="65" spans="1:7" ht="15">
      <c r="A65" s="16"/>
      <c r="B65" s="44" t="s">
        <v>58</v>
      </c>
      <c r="C65" s="57" t="s">
        <v>31</v>
      </c>
      <c r="D65" s="35">
        <v>65</v>
      </c>
      <c r="E65" s="35"/>
      <c r="F65" s="31">
        <f t="shared" si="4"/>
        <v>0</v>
      </c>
      <c r="G65" s="77"/>
    </row>
    <row r="66" spans="1:7" ht="15">
      <c r="A66" s="16"/>
      <c r="B66" s="44" t="s">
        <v>59</v>
      </c>
      <c r="C66" s="57" t="s">
        <v>38</v>
      </c>
      <c r="D66" s="35">
        <v>8.8000000000000007</v>
      </c>
      <c r="E66" s="35"/>
      <c r="F66" s="31">
        <f t="shared" si="4"/>
        <v>0</v>
      </c>
      <c r="G66" s="77"/>
    </row>
    <row r="67" spans="1:7" ht="15">
      <c r="A67" s="16"/>
      <c r="B67" s="44" t="s">
        <v>60</v>
      </c>
      <c r="C67" s="57" t="s">
        <v>38</v>
      </c>
      <c r="D67" s="35">
        <v>39.700000000000003</v>
      </c>
      <c r="E67" s="35"/>
      <c r="F67" s="31">
        <f t="shared" si="4"/>
        <v>0</v>
      </c>
      <c r="G67" s="77"/>
    </row>
    <row r="68" spans="1:7" ht="15">
      <c r="A68" s="16"/>
      <c r="B68" s="44" t="s">
        <v>61</v>
      </c>
      <c r="C68" s="57" t="s">
        <v>38</v>
      </c>
      <c r="D68" s="35">
        <v>51.610000000000007</v>
      </c>
      <c r="E68" s="35"/>
      <c r="F68" s="31">
        <f t="shared" si="4"/>
        <v>0</v>
      </c>
      <c r="G68" s="77"/>
    </row>
    <row r="69" spans="1:7" ht="15">
      <c r="A69" s="16"/>
      <c r="B69" s="44" t="s">
        <v>62</v>
      </c>
      <c r="C69" s="57" t="s">
        <v>38</v>
      </c>
      <c r="D69" s="35">
        <v>16.5</v>
      </c>
      <c r="E69" s="35"/>
      <c r="F69" s="31">
        <f t="shared" si="4"/>
        <v>0</v>
      </c>
      <c r="G69" s="78">
        <f>SUM(F64:F69)</f>
        <v>0</v>
      </c>
    </row>
    <row r="70" spans="1:7" ht="15">
      <c r="A70" s="16"/>
      <c r="B70" s="37"/>
      <c r="C70" s="34"/>
      <c r="D70" s="35"/>
      <c r="E70" s="35"/>
      <c r="F70" s="31"/>
      <c r="G70" s="77"/>
    </row>
    <row r="71" spans="1:7" ht="15" thickBot="1"/>
    <row r="72" spans="1:7" ht="15" thickBot="1">
      <c r="B72" s="106" t="s">
        <v>24</v>
      </c>
      <c r="C72" s="107"/>
      <c r="D72" s="107"/>
      <c r="E72" s="107"/>
      <c r="F72" s="107"/>
      <c r="G72" s="73">
        <f>SUM(G15:G69)</f>
        <v>0</v>
      </c>
    </row>
    <row r="73" spans="1:7" ht="15" thickBot="1">
      <c r="B73" s="81"/>
      <c r="C73" s="82"/>
      <c r="D73" s="83"/>
      <c r="E73" s="82"/>
      <c r="F73" s="82"/>
      <c r="G73" s="70"/>
    </row>
    <row r="74" spans="1:7" ht="15" thickBot="1">
      <c r="B74" s="84" t="s">
        <v>5</v>
      </c>
      <c r="C74" s="82"/>
      <c r="D74" s="83"/>
      <c r="E74" s="82"/>
      <c r="F74" s="82"/>
      <c r="G74" s="70"/>
    </row>
    <row r="75" spans="1:7">
      <c r="B75" s="68"/>
      <c r="C75" s="72"/>
      <c r="D75" s="85"/>
      <c r="E75" s="86"/>
      <c r="F75" s="86"/>
      <c r="G75" s="77"/>
    </row>
    <row r="76" spans="1:7">
      <c r="B76" s="68" t="s">
        <v>6</v>
      </c>
      <c r="C76" s="87">
        <v>0.1</v>
      </c>
      <c r="D76" s="88"/>
      <c r="E76" s="89"/>
      <c r="F76" s="90">
        <f t="shared" ref="F76:F82" si="5">+ROUND(($G$72*C76),2)</f>
        <v>0</v>
      </c>
      <c r="G76" s="71"/>
    </row>
    <row r="77" spans="1:7">
      <c r="B77" s="68" t="s">
        <v>7</v>
      </c>
      <c r="C77" s="87">
        <v>0.05</v>
      </c>
      <c r="D77" s="88"/>
      <c r="E77" s="89"/>
      <c r="F77" s="90">
        <f t="shared" si="5"/>
        <v>0</v>
      </c>
      <c r="G77" s="71"/>
    </row>
    <row r="78" spans="1:7">
      <c r="B78" s="68" t="s">
        <v>8</v>
      </c>
      <c r="C78" s="87">
        <v>0.03</v>
      </c>
      <c r="D78" s="88"/>
      <c r="E78" s="89"/>
      <c r="F78" s="90">
        <f t="shared" si="5"/>
        <v>0</v>
      </c>
      <c r="G78" s="71"/>
    </row>
    <row r="79" spans="1:7">
      <c r="B79" s="68" t="s">
        <v>9</v>
      </c>
      <c r="C79" s="87">
        <v>4.4999999999999998E-2</v>
      </c>
      <c r="D79" s="88"/>
      <c r="E79" s="89"/>
      <c r="F79" s="90">
        <f t="shared" si="5"/>
        <v>0</v>
      </c>
      <c r="G79" s="71"/>
    </row>
    <row r="80" spans="1:7">
      <c r="B80" s="68" t="s">
        <v>10</v>
      </c>
      <c r="C80" s="87">
        <v>0.05</v>
      </c>
      <c r="D80" s="88"/>
      <c r="E80" s="89"/>
      <c r="F80" s="90">
        <f t="shared" si="5"/>
        <v>0</v>
      </c>
      <c r="G80" s="71"/>
    </row>
    <row r="81" spans="2:7">
      <c r="B81" s="68" t="s">
        <v>11</v>
      </c>
      <c r="C81" s="87">
        <v>1E-3</v>
      </c>
      <c r="D81" s="88"/>
      <c r="E81" s="89"/>
      <c r="F81" s="90">
        <f t="shared" si="5"/>
        <v>0</v>
      </c>
      <c r="G81" s="71"/>
    </row>
    <row r="82" spans="2:7" ht="24">
      <c r="B82" s="91" t="s">
        <v>12</v>
      </c>
      <c r="C82" s="87">
        <v>0.01</v>
      </c>
      <c r="D82" s="88"/>
      <c r="E82" s="89"/>
      <c r="F82" s="90">
        <f t="shared" si="5"/>
        <v>0</v>
      </c>
      <c r="G82" s="71"/>
    </row>
    <row r="83" spans="2:7" ht="15" thickBot="1">
      <c r="B83" s="91" t="s">
        <v>13</v>
      </c>
      <c r="C83" s="87">
        <v>0.18</v>
      </c>
      <c r="D83" s="88"/>
      <c r="E83" s="89"/>
      <c r="F83" s="92">
        <f>+ROUND(($F$76*C83),2)</f>
        <v>0</v>
      </c>
      <c r="G83" s="71"/>
    </row>
    <row r="84" spans="2:7" ht="15" thickBot="1">
      <c r="B84" s="58"/>
      <c r="C84" s="93"/>
      <c r="D84" s="94" t="s">
        <v>23</v>
      </c>
      <c r="E84" s="95"/>
      <c r="F84" s="96"/>
      <c r="G84" s="69">
        <f>SUM(F74:F83)</f>
        <v>0</v>
      </c>
    </row>
    <row r="85" spans="2:7" ht="15.75" thickBot="1">
      <c r="B85" s="18"/>
      <c r="C85" s="19"/>
      <c r="D85" s="17"/>
      <c r="E85" s="19"/>
      <c r="F85" s="19"/>
      <c r="G85" s="79"/>
    </row>
    <row r="86" spans="2:7" ht="15.75" thickBot="1">
      <c r="B86" s="97" t="s">
        <v>14</v>
      </c>
      <c r="C86" s="20"/>
      <c r="D86" s="20"/>
      <c r="E86" s="20"/>
      <c r="F86" s="20"/>
      <c r="G86" s="73">
        <f>G72+G84</f>
        <v>0</v>
      </c>
    </row>
    <row r="90" spans="2:7">
      <c r="B90" s="9"/>
      <c r="C90" s="9"/>
      <c r="E90" s="98"/>
      <c r="F90" s="98"/>
      <c r="G90" s="99"/>
    </row>
    <row r="91" spans="2:7">
      <c r="B91" s="22"/>
      <c r="C91" s="9"/>
      <c r="E91" s="103"/>
      <c r="F91" s="103"/>
      <c r="G91" s="104"/>
    </row>
    <row r="92" spans="2:7">
      <c r="B92" s="77"/>
      <c r="C92" s="9"/>
      <c r="E92" s="100"/>
      <c r="F92" s="101"/>
      <c r="G92" s="102"/>
    </row>
    <row r="93" spans="2:7">
      <c r="B93" s="68"/>
      <c r="C93" s="9"/>
      <c r="E93" s="68"/>
    </row>
    <row r="94" spans="2:7">
      <c r="B94" s="9"/>
      <c r="C94" s="9"/>
    </row>
    <row r="95" spans="2:7">
      <c r="B95" s="9"/>
      <c r="C95" s="9"/>
    </row>
    <row r="96" spans="2:7">
      <c r="B96" s="9"/>
      <c r="C96" s="9"/>
    </row>
    <row r="97" spans="2:3">
      <c r="B97" s="22"/>
      <c r="C97" s="9"/>
    </row>
    <row r="98" spans="2:3">
      <c r="B98" s="21"/>
      <c r="C98" s="9"/>
    </row>
    <row r="99" spans="2:3">
      <c r="B99" s="9"/>
    </row>
  </sheetData>
  <mergeCells count="11">
    <mergeCell ref="B72:F72"/>
    <mergeCell ref="A1:G1"/>
    <mergeCell ref="A5:G5"/>
    <mergeCell ref="A6:G6"/>
    <mergeCell ref="A10:B10"/>
    <mergeCell ref="C10:G10"/>
    <mergeCell ref="C11:F11"/>
    <mergeCell ref="A11:B11"/>
    <mergeCell ref="A9:B9"/>
    <mergeCell ref="C7:G7"/>
    <mergeCell ref="A8:B8"/>
  </mergeCells>
  <conditionalFormatting sqref="D41:D42 C18 D15:D17 D19:D20 E16:E47 E53:E58">
    <cfRule type="cellIs" dxfId="3" priority="11" stopIfTrue="1" operator="equal">
      <formula>0</formula>
    </cfRule>
  </conditionalFormatting>
  <conditionalFormatting sqref="C19:C20">
    <cfRule type="cellIs" dxfId="2" priority="10" stopIfTrue="1" operator="equal">
      <formula>0</formula>
    </cfRule>
  </conditionalFormatting>
  <conditionalFormatting sqref="C41:C42">
    <cfRule type="cellIs" dxfId="1" priority="2" stopIfTrue="1" operator="equal">
      <formula>0</formula>
    </cfRule>
  </conditionalFormatting>
  <conditionalFormatting sqref="C16:C17">
    <cfRule type="cellIs" dxfId="0" priority="9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72" fitToHeight="0" orientation="portrait" r:id="rId1"/>
  <headerFooter>
    <oddFooter>&amp;LPresupuesto reparacion Centro Educativo Petronila Mercedes&amp;C&amp;P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</vt:lpstr>
      <vt:lpstr>Presupuesto!Área_de_impresión</vt:lpstr>
      <vt:lpstr>Presupuesto!Títulos_a_imprimir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2018-12-07T13:57:48Z</dcterms:modified>
</cp:coreProperties>
</file>