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0 (Básica Guayabal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212" i="1" l="1"/>
  <c r="D162" i="1"/>
  <c r="D163" i="1" s="1"/>
  <c r="F257" i="1" l="1"/>
  <c r="F261" i="1" s="1"/>
  <c r="F263" i="1" l="1"/>
  <c r="F258" i="1"/>
  <c r="F266" i="1" s="1"/>
  <c r="F260" i="1"/>
  <c r="F262" i="1"/>
  <c r="F264" i="1"/>
  <c r="F259" i="1"/>
  <c r="F268" i="1" l="1"/>
  <c r="F271" i="1" s="1"/>
</calcChain>
</file>

<file path=xl/sharedStrings.xml><?xml version="1.0" encoding="utf-8"?>
<sst xmlns="http://schemas.openxmlformats.org/spreadsheetml/2006/main" count="421" uniqueCount="236">
  <si>
    <t xml:space="preserve">PRESUPUESTO </t>
  </si>
  <si>
    <t xml:space="preserve">CENTRO EDUCATIVO </t>
  </si>
  <si>
    <t>DESCRIPCION DEL PROYECTO</t>
  </si>
  <si>
    <t xml:space="preserve">Básica Guayabal </t>
  </si>
  <si>
    <t xml:space="preserve">Construcción de Cocina-Comedor, Reparación de 12 Aulas y Acondicionamiento general, miscelaneos </t>
  </si>
  <si>
    <t xml:space="preserve">Ubicación: </t>
  </si>
  <si>
    <t xml:space="preserve">Puñal ,Santiago de los Caballeros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</si>
  <si>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</si>
  <si>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</si>
  <si>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</si>
  <si>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</si>
  <si>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</si>
  <si>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</si>
  <si>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</si>
  <si>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</si>
  <si>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</si>
  <si>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</si>
  <si>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</si>
  <si>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</si>
  <si>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</si>
  <si>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</si>
  <si>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</si>
  <si>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>REPARACION</t>
  </si>
  <si>
    <t xml:space="preserve">AULA INICIAL </t>
  </si>
  <si>
    <t xml:space="preserve">Brillado y cristalizado de pisos </t>
  </si>
  <si>
    <t>Mt²</t>
  </si>
  <si>
    <t xml:space="preserve">Reparación puertas en zincalum: ajuste, lijado, pintura blanca esmaltada aplicada con compresor, colocación de llavines "Yale" </t>
  </si>
  <si>
    <t xml:space="preserve">Plafones duros en durock </t>
  </si>
  <si>
    <t xml:space="preserve">Limpieza de tijerillas metálica con cepillo de alambre y aplicación de pintura antióxido </t>
  </si>
  <si>
    <t>mt²</t>
  </si>
  <si>
    <t xml:space="preserve">Pintura de mantenimiento en tijerillas metálicas </t>
  </si>
  <si>
    <t>Pintura acrílica en muros y techos durok</t>
  </si>
  <si>
    <t>Pintura satinada en muros hasta 1.50mt SNP</t>
  </si>
  <si>
    <t xml:space="preserve">Pintura de dibujos animados en paredes </t>
  </si>
  <si>
    <t>und</t>
  </si>
  <si>
    <t xml:space="preserve">Pintura de colores en malla ciclónica y bordillos </t>
  </si>
  <si>
    <t xml:space="preserve">Suministro y colocación arena lavada en zona de juego </t>
  </si>
  <si>
    <t>mt³</t>
  </si>
  <si>
    <t>Reparación juegos infantiles: 2 sube y baja, 2 toboganes</t>
  </si>
  <si>
    <t>p.a</t>
  </si>
  <si>
    <t xml:space="preserve">Pintura acrílica en bordillos de jardineras h=0.60mt </t>
  </si>
  <si>
    <t xml:space="preserve">AULAS A REPARAR (MODULO 1) </t>
  </si>
  <si>
    <t xml:space="preserve">AULAS A REPARAR (MODULO 2) </t>
  </si>
  <si>
    <t xml:space="preserve">AULAS A REPARAR (MODULO 3) </t>
  </si>
  <si>
    <t xml:space="preserve">ELECTRICIDAD INTERIOR EN AULAS Y ADMINISTRACION </t>
  </si>
  <si>
    <t xml:space="preserve">Desmonte alambres existentes </t>
  </si>
  <si>
    <t xml:space="preserve">Salida EMT de Lámparas para plafones de 4T/40W (Incl. Difusor) </t>
  </si>
  <si>
    <t>unds</t>
  </si>
  <si>
    <t xml:space="preserve">Salida Interruptor Doble </t>
  </si>
  <si>
    <t xml:space="preserve">Salida Interruptor Sencillo </t>
  </si>
  <si>
    <t xml:space="preserve">Reubicación controles de abanicos (incluye ranurado) </t>
  </si>
  <si>
    <t xml:space="preserve">Salida Panel Breaker de 4-8 circuitos </t>
  </si>
  <si>
    <t xml:space="preserve">Ranurado  y terminación </t>
  </si>
  <si>
    <t>ml</t>
  </si>
  <si>
    <t xml:space="preserve">Alambre THW#12 (americano) multifibras </t>
  </si>
  <si>
    <t>pl</t>
  </si>
  <si>
    <t xml:space="preserve">Alambre THW#10 (americano) multifibras </t>
  </si>
  <si>
    <t xml:space="preserve">Breaker grueso de 30 amp. GE </t>
  </si>
  <si>
    <t xml:space="preserve">Alimentación módulos (2 THW#8 + 2THW#12) Tubo de 1" PVC </t>
  </si>
  <si>
    <t xml:space="preserve">Registros Eléctricos de hormigón </t>
  </si>
  <si>
    <t xml:space="preserve">Mano de Obra </t>
  </si>
  <si>
    <t xml:space="preserve">p.a </t>
  </si>
  <si>
    <t>REPARACIONES GENERALES DE MODULOS EXISTENTES</t>
  </si>
  <si>
    <t>Mano de Obra (25% costo alambres)</t>
  </si>
  <si>
    <t>%</t>
  </si>
  <si>
    <t>Material gastable  (7% alambre)</t>
  </si>
  <si>
    <t>REPARACION CANCHA MIXTA ASFALTADA</t>
  </si>
  <si>
    <t xml:space="preserve">Limpieza con máquina hidrolavadora de 2500psi piso cancha </t>
  </si>
  <si>
    <t>Pintura en piso cancha: Sólo lineas de demarcación con Tránsito Blanca</t>
  </si>
  <si>
    <t>Pintura en cancha (incluye toda el área de juego y lineas)</t>
  </si>
  <si>
    <t xml:space="preserve">VERJA PERIM. EN MUROS (322.00 ml) </t>
  </si>
  <si>
    <t xml:space="preserve">Pintura de mantenimiento en puerta de tola 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</si>
  <si>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</si>
  <si>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</si>
  <si>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</si>
  <si>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</si>
  <si>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</si>
  <si>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</si>
  <si>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</si>
  <si>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</si>
  <si>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>Reparacion antiguo baño (Remodelado):</t>
  </si>
  <si>
    <t>Limpieza con acidos en piso y paredes en ceramica</t>
  </si>
  <si>
    <t>pa</t>
  </si>
  <si>
    <t>Limpieza y colocacion de inodoros reciclados</t>
  </si>
  <si>
    <t>ud</t>
  </si>
  <si>
    <t>Limpieza y colocacion de lavamanos reciclados</t>
  </si>
  <si>
    <t>Llave mezcladora</t>
  </si>
  <si>
    <t>Tub. Flexible inodoros</t>
  </si>
  <si>
    <t>Tub. Flexible lavamanos</t>
  </si>
  <si>
    <t>Llave angular</t>
  </si>
  <si>
    <t xml:space="preserve">Junta de cera </t>
  </si>
  <si>
    <t xml:space="preserve">Junta de entronque </t>
  </si>
  <si>
    <t xml:space="preserve">flota inodoro </t>
  </si>
  <si>
    <t>Válvula de entrada</t>
  </si>
  <si>
    <t>Válvula de Salida</t>
  </si>
  <si>
    <t>Tapas de inodoros</t>
  </si>
  <si>
    <t>Instalacion de tinacos reciclados, inc. Tuberias y piezas especiales</t>
  </si>
  <si>
    <t xml:space="preserve">Suministro e instalacion de piezas para el inodoro </t>
  </si>
  <si>
    <t xml:space="preserve">Suministro e instalacion de piezas para lavamanos </t>
  </si>
  <si>
    <t xml:space="preserve">Suministro e instalacion de piezas para orinales </t>
  </si>
  <si>
    <t xml:space="preserve">Limpieza registros </t>
  </si>
  <si>
    <t>und.</t>
  </si>
  <si>
    <t xml:space="preserve">AREAS EXTERIORES </t>
  </si>
  <si>
    <t>Piezas y mano de obra para desinstalar e instalar tinacos</t>
  </si>
  <si>
    <t xml:space="preserve">Señalización de espacios </t>
  </si>
  <si>
    <t xml:space="preserve">Confección Mural en entrada principal (verja) </t>
  </si>
  <si>
    <t xml:space="preserve">Nombre del Centro en verja </t>
  </si>
  <si>
    <t xml:space="preserve">Limpieza de cisterna </t>
  </si>
  <si>
    <t xml:space="preserve">Limpieza de sépticos </t>
  </si>
  <si>
    <t>CONSTRUCCION COMEDOR - COCINA T2 (PLATEA)</t>
  </si>
  <si>
    <t xml:space="preserve">Terminación de Pisos </t>
  </si>
  <si>
    <t xml:space="preserve">Instalaciones Sanitarias </t>
  </si>
  <si>
    <t xml:space="preserve">Pintura epoxica en canaleta </t>
  </si>
  <si>
    <t xml:space="preserve">Parrilla con barras de ½ y perfiles en extremos </t>
  </si>
  <si>
    <t>pie²</t>
  </si>
  <si>
    <t>Pintura de mantenimiento en parrilla</t>
  </si>
  <si>
    <t xml:space="preserve">Manifold de 4 llaves para sistema de gas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</si>
  <si>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</si>
  <si>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</si>
  <si>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</si>
  <si>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Brazo hidraulico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</si>
  <si>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</si>
  <si>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</si>
  <si>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</si>
  <si>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</si>
  <si>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satinada en muros hasta 1.5 mt SNP (2 manos)</t>
  </si>
  <si>
    <t>INSTALACIONES ELECTRICAS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</si>
  <si>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</si>
  <si>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</si>
  <si>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</si>
  <si>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</si>
  <si>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</si>
  <si>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</si>
  <si>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</si>
  <si>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</si>
  <si>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</si>
  <si>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</si>
  <si>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</si>
  <si>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</si>
  <si>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</si>
  <si>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</si>
  <si>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</si>
  <si>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</si>
  <si>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</si>
  <si>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</si>
  <si>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</si>
  <si>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</si>
  <si>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</si>
  <si>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r>
      <t>Suministro e instalacion de alimentador desde transformador monofasico existente hasta Panel breaker propuesto en comedor. Incluye materiales tales como: Alambre Americano 2 THHN  #4, 1 THHN#6, 1 THHN #8, Tuberia PVC SDR-26 de 1-1/2</t>
    </r>
    <r>
      <rPr>
        <sz val="10"/>
        <rFont val="Calibri"/>
        <family val="2"/>
      </rPr>
      <t>"</t>
    </r>
  </si>
  <si>
    <t>pies</t>
  </si>
  <si>
    <t>CONSTRUCCION AULA RURAL + BIBLIOTECA + BAÑO</t>
  </si>
  <si>
    <t xml:space="preserve">Terminación de Techos : </t>
  </si>
  <si>
    <t>Fino en techo inclinado (incluye buhardillas)</t>
  </si>
  <si>
    <t>Impermeab. en lona asfáltica de 4mm (granular)</t>
  </si>
  <si>
    <t xml:space="preserve">Instalación Sanitaria </t>
  </si>
  <si>
    <t xml:space="preserve">Registros </t>
  </si>
  <si>
    <t xml:space="preserve">Construcción vertedero de limpieza </t>
  </si>
  <si>
    <t xml:space="preserve">Tina de ducha </t>
  </si>
  <si>
    <t xml:space="preserve">Ducha </t>
  </si>
  <si>
    <t xml:space="preserve">Meseta para lavamanos revestida en cerámica 0.20*0.20, blanca brillante </t>
  </si>
  <si>
    <t xml:space="preserve">Lavamanos ovalados para meseta </t>
  </si>
  <si>
    <t xml:space="preserve">Plafones Machiembrado de PVC en baños </t>
  </si>
  <si>
    <t>Pinturas</t>
  </si>
  <si>
    <t>Latex acrílico como base (2 MANOS)</t>
  </si>
  <si>
    <t>Pintura Acrílica para muros y techos (incluye sheetrock)</t>
  </si>
  <si>
    <t>Pintura Satinada para muros interiores y exteriores h=1.50 mt (incluye sheetrock)</t>
  </si>
  <si>
    <t xml:space="preserve">ELECTRICIDAD PARA AULAS NUEVAS </t>
  </si>
  <si>
    <t>Suministro e instalacion de Interruptor sencillo 120V para aulas existentes,  Bticino Modus Plus o similar</t>
  </si>
  <si>
    <t>Suministro e instalacion de Tomacorriente Doble 120V para aulas existentes,  Bticino Modus Plus o similar</t>
  </si>
  <si>
    <t xml:space="preserve">Suministro e instalacion de bombillas FL. 35W. </t>
  </si>
  <si>
    <t xml:space="preserve">Suministro e instalacion de Rosetas de porcelana para bombillos. </t>
  </si>
  <si>
    <t xml:space="preserve">Suministro e instalacion de Tubos para Lamparas Fluorescentes </t>
  </si>
  <si>
    <t>Suministro e instalacion de alimentador para paneles electricos propuestos.</t>
  </si>
  <si>
    <t xml:space="preserve">Pies </t>
  </si>
  <si>
    <t xml:space="preserve">Suministro e instalacion de salidas para Tomacorrientes Doble 120V,  Incluye: Tuberia PVC SDR-26 Ø 1/2", Curva PVC 90º, Alambres Americano THHN #12, Caja rectangular 2"x4" KO Ø 1/2", Tape 3M Super Scotch 33+ y accesorio marca Bticino Modus Plus o similar, color Crema o Blanco. para areas diversas </t>
  </si>
  <si>
    <t>Suministro e instalacion de Lamparas Tipo secador . Incluye tornillos para sujeccion. Para uso en perimetro centro educativo</t>
  </si>
  <si>
    <t>Suministro e instalacion de Paneles de breakers con Breaker de 20A/1</t>
  </si>
  <si>
    <t>Suministro e instalacion de bombillas de 400w para lamparas Metal HELIDE</t>
  </si>
  <si>
    <t>Registro en hormigon con DIM. 60x60cm. con tuberias de PVC de diametro 1-1/2"</t>
  </si>
  <si>
    <t xml:space="preserve">MEDIA TENSION </t>
  </si>
  <si>
    <t>Suministro e instalacion de Poste de Hormigon 35 pies, 500 DAN,</t>
  </si>
  <si>
    <t>Suminstro e instalacion de acometida electrica desde punto de interconexion hasta transformador monofasico, en cable AAAC #1/0.</t>
  </si>
  <si>
    <t>Pies</t>
  </si>
  <si>
    <t>Suministro e instalacion de Transformador Monofasico tipo poste propuesto 25.00 Kva, 7200/120-240V sumergido en aceite, segun Normas de EDE.</t>
  </si>
  <si>
    <t>Suministro e instalacion de estructura en poste MT-105</t>
  </si>
  <si>
    <t>Suministro e instalacion de estructura en poste TR-106</t>
  </si>
  <si>
    <t>Suministro e instalacion de sistema de Aterrizaje PR-101</t>
  </si>
  <si>
    <t>Protector plastico para viento de poste color amarillo.</t>
  </si>
  <si>
    <t xml:space="preserve">Excavacion para Postes y Vientos </t>
  </si>
  <si>
    <t xml:space="preserve">Cimentacion de Postes </t>
  </si>
  <si>
    <t xml:space="preserve">Podas de arboles </t>
  </si>
  <si>
    <t>PA</t>
  </si>
  <si>
    <t xml:space="preserve">Diseño y tramitacion de planos electricos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</si>
  <si>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</si>
  <si>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</si>
  <si>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</si>
  <si>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</si>
  <si>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</si>
  <si>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</si>
  <si>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</si>
  <si>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</si>
  <si>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</si>
  <si>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</si>
  <si>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</si>
  <si>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</si>
  <si>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</si>
  <si>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Demlicion de cancha </t>
  </si>
  <si>
    <t>Bote de material de la demolicion</t>
  </si>
  <si>
    <t xml:space="preserve">Suministro y Colocación de Tablero fiber-glass (incluye aros con resortes y malla) </t>
  </si>
  <si>
    <t xml:space="preserve">Desmonte tableros 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</si>
  <si>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</si>
  <si>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</si>
  <si>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</si>
  <si>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</si>
  <si>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</si>
  <si>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 xml:space="preserve"> colocar base y baterias</t>
  </si>
  <si>
    <t>instalacion inversor</t>
  </si>
  <si>
    <t>Beneficios contratistas eléctricos</t>
  </si>
  <si>
    <t>Inversor (reparacion)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</si>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</sst>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165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0" fontId="9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165" fontId="11" fillId="0" borderId="0" xfId="1" applyFont="1" applyBorder="1" applyAlignment="1">
      <alignment vertical="center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1" applyNumberFormat="1" applyFont="1" applyBorder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164" fontId="9" fillId="3" borderId="17" xfId="2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165" fontId="3" fillId="0" borderId="0" xfId="1" applyFont="1" applyBorder="1" applyAlignment="1">
      <alignment horizontal="center" vertical="center"/>
    </xf>
    <xf numFmtId="4" fontId="3" fillId="2" borderId="0" xfId="0" applyNumberFormat="1" applyFont="1" applyFill="1" applyAlignment="1" applyProtection="1">
      <alignment vertical="center"/>
      <protection locked="0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165" fontId="9" fillId="3" borderId="17" xfId="1" applyFont="1" applyFill="1" applyBorder="1" applyAlignment="1">
      <alignment vertical="center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Font="1" applyBorder="1" applyAlignment="1">
      <alignment horizontal="right" vertical="center" wrapText="1"/>
    </xf>
    <xf numFmtId="165" fontId="8" fillId="0" borderId="0" xfId="1" applyFont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2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276"/>
  <sheetViews>
    <sheetView showGridLines="0" tabSelected="1" view="pageBreakPreview" topLeftCell="A4" zoomScale="85" zoomScaleNormal="85" zoomScaleSheetLayoutView="85" workbookViewId="0">
      <selection activeCell="E14" sqref="E14:F255"/>
    </sheetView>
  </sheetViews>
  <sheetFormatPr defaultColWidth="11.42578125" defaultRowHeight="12.75" x14ac:dyDescent="0.25"/>
  <cols>
    <col min="1" max="1" width="3.85546875" style="69" customWidth="1"/>
    <col min="2" max="2" width="50.85546875" style="75" customWidth="1"/>
    <col min="3" max="3" width="6.140625" style="76" customWidth="1"/>
    <col min="4" max="4" width="11.140625" style="77" customWidth="1"/>
    <col min="5" max="5" width="12.85546875" style="66" customWidth="1"/>
    <col min="6" max="6" width="17.140625" style="66" bestFit="1" customWidth="1"/>
    <col min="7" max="16384" width="11.42578125" style="1"/>
  </cols>
  <sheetData>
    <row r="1" spans="1:6" ht="18.75" x14ac:dyDescent="0.25">
      <c r="A1" s="97"/>
      <c r="B1" s="98"/>
      <c r="C1" s="98"/>
      <c r="D1" s="98"/>
      <c r="E1" s="98"/>
      <c r="F1" s="99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0"/>
      <c r="B4" s="101"/>
      <c r="C4" s="101"/>
      <c r="D4" s="101"/>
      <c r="E4" s="101"/>
      <c r="F4" s="102"/>
    </row>
    <row r="5" spans="1:6" ht="19.149999999999999" customHeight="1" x14ac:dyDescent="0.25">
      <c r="A5" s="103" t="s">
        <v>0</v>
      </c>
      <c r="B5" s="104"/>
      <c r="C5" s="104"/>
      <c r="D5" s="104"/>
      <c r="E5" s="104"/>
      <c r="F5" s="105"/>
    </row>
    <row r="6" spans="1:6" x14ac:dyDescent="0.25">
      <c r="A6" s="7"/>
      <c r="B6" s="8" t="s">
        <v>1</v>
      </c>
      <c r="C6" s="106" t="s">
        <v>2</v>
      </c>
      <c r="D6" s="106"/>
      <c r="E6" s="106"/>
      <c r="F6" s="107"/>
    </row>
    <row r="7" spans="1:6" ht="35.1" customHeight="1" x14ac:dyDescent="0.2">
      <c r="A7" s="9"/>
      <c r="B7" s="10" t="s">
        <v>3</v>
      </c>
      <c r="C7" s="108" t="s">
        <v>4</v>
      </c>
      <c r="D7" s="108"/>
      <c r="E7" s="108"/>
      <c r="F7" s="109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1" t="s">
        <v>7</v>
      </c>
      <c r="B10" s="93" t="s">
        <v>8</v>
      </c>
      <c r="C10" s="93" t="s">
        <v>9</v>
      </c>
      <c r="D10" s="95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2"/>
      <c r="B11" s="94"/>
      <c r="C11" s="94"/>
      <c r="D11" s="96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ht="13.5" thickBot="1" x14ac:dyDescent="0.3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3" t="s">
        <v>19</v>
      </c>
      <c r="C16" s="34"/>
      <c r="D16" s="35"/>
      <c r="E16" s="38"/>
      <c r="F16" s="36"/>
    </row>
    <row r="17" spans="1:6" s="10" customFormat="1" ht="26.25" thickTop="1" x14ac:dyDescent="0.25">
      <c r="A17" s="32"/>
      <c r="B17" s="37" t="s">
        <v>20</v>
      </c>
      <c r="C17" s="34" t="s">
        <v>17</v>
      </c>
      <c r="D17" s="35">
        <v>1</v>
      </c>
      <c r="E17" s="38"/>
      <c r="F17" s="36"/>
    </row>
    <row r="18" spans="1:6" s="10" customFormat="1" x14ac:dyDescent="0.25">
      <c r="A18" s="32"/>
      <c r="B18" s="37" t="s">
        <v>21</v>
      </c>
      <c r="C18" s="34" t="s">
        <v>17</v>
      </c>
      <c r="D18" s="35">
        <v>12</v>
      </c>
      <c r="E18" s="38"/>
      <c r="F18" s="36"/>
    </row>
    <row r="19" spans="1:6" s="10" customFormat="1" ht="13.5" thickBot="1" x14ac:dyDescent="0.3">
      <c r="A19" s="32"/>
      <c r="B19" s="37"/>
      <c r="C19" s="34"/>
      <c r="D19" s="35"/>
      <c r="E19" s="38"/>
      <c r="F19" s="36"/>
    </row>
    <row r="20" spans="1:6" ht="13.5" thickBot="1" x14ac:dyDescent="0.3">
      <c r="A20" s="27"/>
      <c r="B20" s="33" t="s">
        <v>22</v>
      </c>
      <c r="C20" s="34"/>
      <c r="D20" s="35"/>
      <c r="E20" s="38"/>
      <c r="F20" s="36"/>
    </row>
    <row r="21" spans="1:6" ht="14.25" thickTop="1" thickBot="1" x14ac:dyDescent="0.3">
      <c r="A21" s="27"/>
      <c r="B21" s="33" t="s">
        <v>23</v>
      </c>
      <c r="C21" s="34"/>
      <c r="D21" s="35"/>
      <c r="E21" s="38"/>
      <c r="F21" s="36"/>
    </row>
    <row r="22" spans="1:6" ht="13.5" thickTop="1" x14ac:dyDescent="0.25">
      <c r="A22" s="27"/>
      <c r="B22" s="39" t="s">
        <v>24</v>
      </c>
      <c r="C22" s="40" t="s">
        <v>25</v>
      </c>
      <c r="D22" s="41">
        <v>64</v>
      </c>
      <c r="E22" s="38"/>
      <c r="F22" s="42"/>
    </row>
    <row r="23" spans="1:6" x14ac:dyDescent="0.25">
      <c r="A23" s="27"/>
      <c r="B23" s="39" t="s">
        <v>26</v>
      </c>
      <c r="C23" s="40" t="s">
        <v>25</v>
      </c>
      <c r="D23" s="41">
        <v>12.600000000000001</v>
      </c>
      <c r="E23" s="38"/>
      <c r="F23" s="42"/>
    </row>
    <row r="24" spans="1:6" x14ac:dyDescent="0.25">
      <c r="A24" s="27"/>
      <c r="B24" s="39" t="s">
        <v>27</v>
      </c>
      <c r="C24" s="40" t="s">
        <v>25</v>
      </c>
      <c r="D24" s="41">
        <v>64</v>
      </c>
      <c r="E24" s="38"/>
      <c r="F24" s="42"/>
    </row>
    <row r="25" spans="1:6" x14ac:dyDescent="0.25">
      <c r="A25" s="27"/>
      <c r="B25" s="39" t="s">
        <v>28</v>
      </c>
      <c r="C25" s="40" t="s">
        <v>29</v>
      </c>
      <c r="D25" s="41">
        <v>73.599999999999994</v>
      </c>
      <c r="E25" s="38"/>
      <c r="F25" s="42"/>
    </row>
    <row r="26" spans="1:6" x14ac:dyDescent="0.25">
      <c r="A26" s="27"/>
      <c r="B26" s="39" t="s">
        <v>30</v>
      </c>
      <c r="C26" s="40" t="s">
        <v>29</v>
      </c>
      <c r="D26" s="41">
        <v>73.599999999999994</v>
      </c>
      <c r="E26" s="38"/>
      <c r="F26" s="42"/>
    </row>
    <row r="27" spans="1:6" x14ac:dyDescent="0.25">
      <c r="A27" s="27"/>
      <c r="B27" s="39" t="s">
        <v>31</v>
      </c>
      <c r="C27" s="40" t="s">
        <v>29</v>
      </c>
      <c r="D27" s="41">
        <v>153.60000000000002</v>
      </c>
      <c r="E27" s="38"/>
      <c r="F27" s="42"/>
    </row>
    <row r="28" spans="1:6" x14ac:dyDescent="0.25">
      <c r="A28" s="27"/>
      <c r="B28" s="39" t="s">
        <v>32</v>
      </c>
      <c r="C28" s="40" t="s">
        <v>29</v>
      </c>
      <c r="D28" s="41">
        <v>49.152000000000008</v>
      </c>
      <c r="E28" s="38"/>
      <c r="F28" s="42"/>
    </row>
    <row r="29" spans="1:6" x14ac:dyDescent="0.25">
      <c r="A29" s="27"/>
      <c r="B29" s="39" t="s">
        <v>33</v>
      </c>
      <c r="C29" s="40" t="s">
        <v>34</v>
      </c>
      <c r="D29" s="41">
        <v>1</v>
      </c>
      <c r="E29" s="38"/>
      <c r="F29" s="42"/>
    </row>
    <row r="30" spans="1:6" x14ac:dyDescent="0.25">
      <c r="A30" s="27"/>
      <c r="B30" s="39" t="s">
        <v>35</v>
      </c>
      <c r="C30" s="40" t="s">
        <v>29</v>
      </c>
      <c r="D30" s="41">
        <v>70.400000000000006</v>
      </c>
      <c r="E30" s="38"/>
      <c r="F30" s="42"/>
    </row>
    <row r="31" spans="1:6" x14ac:dyDescent="0.25">
      <c r="A31" s="27"/>
      <c r="B31" s="39" t="s">
        <v>36</v>
      </c>
      <c r="C31" s="40" t="s">
        <v>37</v>
      </c>
      <c r="D31" s="41">
        <v>16</v>
      </c>
      <c r="E31" s="38"/>
      <c r="F31" s="42"/>
    </row>
    <row r="32" spans="1:6" x14ac:dyDescent="0.25">
      <c r="A32" s="27"/>
      <c r="B32" s="39" t="s">
        <v>38</v>
      </c>
      <c r="C32" s="40" t="s">
        <v>39</v>
      </c>
      <c r="D32" s="41">
        <v>1</v>
      </c>
      <c r="E32" s="38"/>
      <c r="F32" s="42"/>
    </row>
    <row r="33" spans="1:6" x14ac:dyDescent="0.25">
      <c r="A33" s="27"/>
      <c r="B33" s="39" t="s">
        <v>40</v>
      </c>
      <c r="C33" s="40" t="s">
        <v>29</v>
      </c>
      <c r="D33" s="41">
        <v>66</v>
      </c>
      <c r="E33" s="38"/>
      <c r="F33" s="42"/>
    </row>
    <row r="34" spans="1:6" ht="13.5" thickBot="1" x14ac:dyDescent="0.3">
      <c r="A34" s="27"/>
      <c r="B34" s="39"/>
      <c r="C34" s="40"/>
      <c r="D34" s="41"/>
      <c r="E34" s="38"/>
      <c r="F34" s="42"/>
    </row>
    <row r="35" spans="1:6" ht="13.5" thickBot="1" x14ac:dyDescent="0.3">
      <c r="A35" s="27"/>
      <c r="B35" s="33" t="s">
        <v>41</v>
      </c>
      <c r="C35" s="40"/>
      <c r="D35" s="41"/>
      <c r="E35" s="38"/>
      <c r="F35" s="42"/>
    </row>
    <row r="36" spans="1:6" ht="13.5" thickTop="1" x14ac:dyDescent="0.25">
      <c r="A36" s="27"/>
      <c r="B36" s="39" t="s">
        <v>24</v>
      </c>
      <c r="C36" s="40" t="s">
        <v>25</v>
      </c>
      <c r="D36" s="41">
        <v>288</v>
      </c>
      <c r="E36" s="38"/>
      <c r="F36" s="42"/>
    </row>
    <row r="37" spans="1:6" x14ac:dyDescent="0.25">
      <c r="A37" s="27"/>
      <c r="B37" s="39" t="s">
        <v>26</v>
      </c>
      <c r="C37" s="40" t="s">
        <v>25</v>
      </c>
      <c r="D37" s="41">
        <v>21</v>
      </c>
      <c r="E37" s="38"/>
      <c r="F37" s="42"/>
    </row>
    <row r="38" spans="1:6" x14ac:dyDescent="0.25">
      <c r="A38" s="27"/>
      <c r="B38" s="39" t="s">
        <v>27</v>
      </c>
      <c r="C38" s="40" t="s">
        <v>25</v>
      </c>
      <c r="D38" s="41">
        <v>288</v>
      </c>
      <c r="E38" s="38"/>
      <c r="F38" s="42"/>
    </row>
    <row r="39" spans="1:6" x14ac:dyDescent="0.25">
      <c r="A39" s="27"/>
      <c r="B39" s="39" t="s">
        <v>28</v>
      </c>
      <c r="C39" s="40" t="s">
        <v>29</v>
      </c>
      <c r="D39" s="41">
        <v>334.81382399999995</v>
      </c>
      <c r="E39" s="38"/>
      <c r="F39" s="42"/>
    </row>
    <row r="40" spans="1:6" x14ac:dyDescent="0.25">
      <c r="A40" s="27"/>
      <c r="B40" s="39" t="s">
        <v>30</v>
      </c>
      <c r="C40" s="40" t="s">
        <v>29</v>
      </c>
      <c r="D40" s="41">
        <v>334.81382399999995</v>
      </c>
      <c r="E40" s="38"/>
      <c r="F40" s="42"/>
    </row>
    <row r="41" spans="1:6" x14ac:dyDescent="0.25">
      <c r="A41" s="27"/>
      <c r="B41" s="39" t="s">
        <v>31</v>
      </c>
      <c r="C41" s="40" t="s">
        <v>29</v>
      </c>
      <c r="D41" s="41">
        <v>504.8</v>
      </c>
      <c r="E41" s="38"/>
      <c r="F41" s="42"/>
    </row>
    <row r="42" spans="1:6" x14ac:dyDescent="0.25">
      <c r="A42" s="27"/>
      <c r="B42" s="39" t="s">
        <v>32</v>
      </c>
      <c r="C42" s="40" t="s">
        <v>29</v>
      </c>
      <c r="D42" s="41">
        <v>247.12988799999999</v>
      </c>
      <c r="E42" s="38"/>
      <c r="F42" s="42"/>
    </row>
    <row r="43" spans="1:6" ht="13.5" thickBot="1" x14ac:dyDescent="0.3">
      <c r="A43" s="27"/>
      <c r="B43" s="39"/>
      <c r="C43" s="40"/>
      <c r="D43" s="41"/>
      <c r="E43" s="38"/>
      <c r="F43" s="42"/>
    </row>
    <row r="44" spans="1:6" ht="13.5" thickBot="1" x14ac:dyDescent="0.3">
      <c r="A44" s="27"/>
      <c r="B44" s="33" t="s">
        <v>42</v>
      </c>
      <c r="C44" s="40"/>
      <c r="D44" s="41"/>
      <c r="E44" s="38"/>
      <c r="F44" s="42"/>
    </row>
    <row r="45" spans="1:6" ht="13.5" thickTop="1" x14ac:dyDescent="0.25">
      <c r="A45" s="27"/>
      <c r="B45" s="39" t="s">
        <v>24</v>
      </c>
      <c r="C45" s="40" t="s">
        <v>25</v>
      </c>
      <c r="D45" s="41">
        <v>224</v>
      </c>
      <c r="E45" s="38"/>
      <c r="F45" s="42"/>
    </row>
    <row r="46" spans="1:6" x14ac:dyDescent="0.25">
      <c r="A46" s="27"/>
      <c r="B46" s="39" t="s">
        <v>27</v>
      </c>
      <c r="C46" s="40" t="s">
        <v>25</v>
      </c>
      <c r="D46" s="41">
        <v>224</v>
      </c>
      <c r="E46" s="38"/>
      <c r="F46" s="42"/>
    </row>
    <row r="47" spans="1:6" x14ac:dyDescent="0.25">
      <c r="A47" s="27"/>
      <c r="B47" s="39" t="s">
        <v>28</v>
      </c>
      <c r="C47" s="40" t="s">
        <v>29</v>
      </c>
      <c r="D47" s="41">
        <v>260.410752</v>
      </c>
      <c r="E47" s="38"/>
      <c r="F47" s="42"/>
    </row>
    <row r="48" spans="1:6" x14ac:dyDescent="0.25">
      <c r="A48" s="27"/>
      <c r="B48" s="39" t="s">
        <v>30</v>
      </c>
      <c r="C48" s="40" t="s">
        <v>29</v>
      </c>
      <c r="D48" s="41">
        <v>260.410752</v>
      </c>
      <c r="E48" s="38"/>
      <c r="F48" s="42"/>
    </row>
    <row r="49" spans="1:7" x14ac:dyDescent="0.25">
      <c r="A49" s="27"/>
      <c r="B49" s="39" t="s">
        <v>31</v>
      </c>
      <c r="C49" s="40" t="s">
        <v>29</v>
      </c>
      <c r="D49" s="41">
        <v>433.6</v>
      </c>
      <c r="E49" s="38"/>
      <c r="F49" s="42"/>
    </row>
    <row r="50" spans="1:7" x14ac:dyDescent="0.25">
      <c r="A50" s="27"/>
      <c r="B50" s="39" t="s">
        <v>32</v>
      </c>
      <c r="C50" s="40" t="s">
        <v>29</v>
      </c>
      <c r="D50" s="41">
        <v>168.91321600000001</v>
      </c>
      <c r="E50" s="38"/>
      <c r="F50" s="42"/>
    </row>
    <row r="51" spans="1:7" ht="13.5" thickBot="1" x14ac:dyDescent="0.3">
      <c r="A51" s="27"/>
      <c r="B51" s="39"/>
      <c r="C51" s="40"/>
      <c r="D51" s="41"/>
      <c r="E51" s="38"/>
      <c r="F51" s="42"/>
    </row>
    <row r="52" spans="1:7" ht="13.5" thickBot="1" x14ac:dyDescent="0.3">
      <c r="A52" s="27"/>
      <c r="B52" s="33" t="s">
        <v>43</v>
      </c>
      <c r="C52" s="40"/>
      <c r="D52" s="41"/>
      <c r="E52" s="38"/>
      <c r="F52" s="42"/>
      <c r="G52" s="43"/>
    </row>
    <row r="53" spans="1:7" ht="13.5" thickTop="1" x14ac:dyDescent="0.25">
      <c r="A53" s="27"/>
      <c r="B53" s="39" t="s">
        <v>24</v>
      </c>
      <c r="C53" s="40" t="s">
        <v>25</v>
      </c>
      <c r="D53" s="41">
        <v>192</v>
      </c>
      <c r="E53" s="38"/>
      <c r="F53" s="42"/>
    </row>
    <row r="54" spans="1:7" x14ac:dyDescent="0.25">
      <c r="A54" s="27"/>
      <c r="B54" s="39" t="s">
        <v>27</v>
      </c>
      <c r="C54" s="40" t="s">
        <v>25</v>
      </c>
      <c r="D54" s="41">
        <v>192</v>
      </c>
      <c r="E54" s="38"/>
      <c r="F54" s="42"/>
    </row>
    <row r="55" spans="1:7" x14ac:dyDescent="0.25">
      <c r="A55" s="27"/>
      <c r="B55" s="39" t="s">
        <v>28</v>
      </c>
      <c r="C55" s="40" t="s">
        <v>29</v>
      </c>
      <c r="D55" s="41">
        <v>223.20921599999997</v>
      </c>
      <c r="E55" s="38"/>
      <c r="F55" s="42"/>
    </row>
    <row r="56" spans="1:7" x14ac:dyDescent="0.25">
      <c r="A56" s="27"/>
      <c r="B56" s="39" t="s">
        <v>30</v>
      </c>
      <c r="C56" s="40" t="s">
        <v>29</v>
      </c>
      <c r="D56" s="41">
        <v>223.20921599999997</v>
      </c>
      <c r="E56" s="38"/>
      <c r="F56" s="42"/>
    </row>
    <row r="57" spans="1:7" x14ac:dyDescent="0.25">
      <c r="A57" s="27"/>
      <c r="B57" s="39" t="s">
        <v>31</v>
      </c>
      <c r="C57" s="40" t="s">
        <v>29</v>
      </c>
      <c r="D57" s="41">
        <v>433.6</v>
      </c>
      <c r="E57" s="38"/>
      <c r="F57" s="42"/>
    </row>
    <row r="58" spans="1:7" x14ac:dyDescent="0.25">
      <c r="A58" s="27"/>
      <c r="B58" s="39" t="s">
        <v>32</v>
      </c>
      <c r="C58" s="40" t="s">
        <v>29</v>
      </c>
      <c r="D58" s="41">
        <v>168.91321600000001</v>
      </c>
      <c r="E58" s="38"/>
      <c r="F58" s="42"/>
    </row>
    <row r="59" spans="1:7" ht="13.5" thickBot="1" x14ac:dyDescent="0.3">
      <c r="A59" s="27"/>
      <c r="B59" s="39"/>
      <c r="C59" s="40"/>
      <c r="D59" s="41"/>
      <c r="E59" s="38"/>
      <c r="F59" s="42"/>
    </row>
    <row r="60" spans="1:7" ht="13.5" thickBot="1" x14ac:dyDescent="0.3">
      <c r="A60" s="27"/>
      <c r="B60" s="33" t="s">
        <v>44</v>
      </c>
      <c r="C60" s="44"/>
      <c r="D60" s="45"/>
      <c r="E60" s="38"/>
      <c r="F60" s="42"/>
      <c r="G60" s="43"/>
    </row>
    <row r="61" spans="1:7" ht="13.5" thickTop="1" x14ac:dyDescent="0.25">
      <c r="A61" s="27"/>
      <c r="B61" s="39" t="s">
        <v>45</v>
      </c>
      <c r="C61" s="44" t="s">
        <v>39</v>
      </c>
      <c r="D61" s="45">
        <v>1</v>
      </c>
      <c r="E61" s="38"/>
      <c r="F61" s="42"/>
    </row>
    <row r="62" spans="1:7" x14ac:dyDescent="0.25">
      <c r="A62" s="27"/>
      <c r="B62" s="39" t="s">
        <v>46</v>
      </c>
      <c r="C62" s="40" t="s">
        <v>47</v>
      </c>
      <c r="D62" s="41">
        <v>60</v>
      </c>
      <c r="E62" s="38"/>
      <c r="F62" s="42"/>
    </row>
    <row r="63" spans="1:7" x14ac:dyDescent="0.25">
      <c r="A63" s="27"/>
      <c r="B63" s="39" t="s">
        <v>48</v>
      </c>
      <c r="C63" s="40" t="s">
        <v>47</v>
      </c>
      <c r="D63" s="41">
        <v>8</v>
      </c>
      <c r="E63" s="38"/>
      <c r="F63" s="42"/>
    </row>
    <row r="64" spans="1:7" x14ac:dyDescent="0.25">
      <c r="A64" s="27"/>
      <c r="B64" s="39" t="s">
        <v>49</v>
      </c>
      <c r="C64" s="40" t="s">
        <v>47</v>
      </c>
      <c r="D64" s="41">
        <v>12</v>
      </c>
      <c r="E64" s="38"/>
      <c r="F64" s="42"/>
    </row>
    <row r="65" spans="1:6" x14ac:dyDescent="0.25">
      <c r="A65" s="27"/>
      <c r="B65" s="39" t="s">
        <v>50</v>
      </c>
      <c r="C65" s="40" t="s">
        <v>47</v>
      </c>
      <c r="D65" s="45">
        <v>24</v>
      </c>
      <c r="E65" s="38"/>
      <c r="F65" s="42"/>
    </row>
    <row r="66" spans="1:6" x14ac:dyDescent="0.25">
      <c r="A66" s="27"/>
      <c r="B66" s="39" t="s">
        <v>51</v>
      </c>
      <c r="C66" s="40" t="s">
        <v>47</v>
      </c>
      <c r="D66" s="45">
        <v>4</v>
      </c>
      <c r="E66" s="38"/>
      <c r="F66" s="42"/>
    </row>
    <row r="67" spans="1:6" x14ac:dyDescent="0.25">
      <c r="A67" s="27"/>
      <c r="B67" s="39" t="s">
        <v>52</v>
      </c>
      <c r="C67" s="40" t="s">
        <v>53</v>
      </c>
      <c r="D67" s="41">
        <v>36</v>
      </c>
      <c r="E67" s="38"/>
      <c r="F67" s="42"/>
    </row>
    <row r="68" spans="1:6" x14ac:dyDescent="0.25">
      <c r="A68" s="27"/>
      <c r="B68" s="39" t="s">
        <v>54</v>
      </c>
      <c r="C68" s="40" t="s">
        <v>55</v>
      </c>
      <c r="D68" s="41">
        <v>1500</v>
      </c>
      <c r="E68" s="38"/>
      <c r="F68" s="42"/>
    </row>
    <row r="69" spans="1:6" x14ac:dyDescent="0.25">
      <c r="A69" s="27"/>
      <c r="B69" s="39" t="s">
        <v>56</v>
      </c>
      <c r="C69" s="40" t="s">
        <v>55</v>
      </c>
      <c r="D69" s="41">
        <v>1000</v>
      </c>
      <c r="E69" s="38"/>
      <c r="F69" s="42"/>
    </row>
    <row r="70" spans="1:6" x14ac:dyDescent="0.25">
      <c r="A70" s="27"/>
      <c r="B70" s="39" t="s">
        <v>57</v>
      </c>
      <c r="C70" s="40" t="s">
        <v>47</v>
      </c>
      <c r="D70" s="41">
        <v>12</v>
      </c>
      <c r="E70" s="38"/>
      <c r="F70" s="42"/>
    </row>
    <row r="71" spans="1:6" x14ac:dyDescent="0.25">
      <c r="A71" s="27"/>
      <c r="B71" s="39" t="s">
        <v>58</v>
      </c>
      <c r="C71" s="40" t="s">
        <v>55</v>
      </c>
      <c r="D71" s="45">
        <v>196.79999999999998</v>
      </c>
      <c r="E71" s="38"/>
      <c r="F71" s="42"/>
    </row>
    <row r="72" spans="1:6" x14ac:dyDescent="0.25">
      <c r="A72" s="27"/>
      <c r="B72" s="39" t="s">
        <v>59</v>
      </c>
      <c r="C72" s="40" t="s">
        <v>34</v>
      </c>
      <c r="D72" s="45">
        <v>3</v>
      </c>
      <c r="E72" s="38"/>
      <c r="F72" s="42"/>
    </row>
    <row r="73" spans="1:6" x14ac:dyDescent="0.25">
      <c r="A73" s="27"/>
      <c r="B73" s="39" t="s">
        <v>60</v>
      </c>
      <c r="C73" s="40" t="s">
        <v>61</v>
      </c>
      <c r="D73" s="45">
        <v>1</v>
      </c>
      <c r="E73" s="38"/>
      <c r="F73" s="42"/>
    </row>
    <row r="74" spans="1:6" ht="13.5" thickBot="1" x14ac:dyDescent="0.3">
      <c r="A74" s="27"/>
      <c r="B74" s="39"/>
      <c r="C74" s="40"/>
      <c r="D74" s="45"/>
      <c r="E74" s="38"/>
      <c r="F74" s="42"/>
    </row>
    <row r="75" spans="1:6" ht="13.5" thickBot="1" x14ac:dyDescent="0.3">
      <c r="A75" s="27"/>
      <c r="B75" s="33" t="s">
        <v>62</v>
      </c>
      <c r="C75" s="46"/>
      <c r="D75" s="43"/>
      <c r="E75" s="38"/>
      <c r="F75" s="47"/>
    </row>
    <row r="76" spans="1:6" ht="14.25" thickTop="1" thickBot="1" x14ac:dyDescent="0.3">
      <c r="A76" s="27"/>
      <c r="B76" s="48"/>
      <c r="C76" s="46"/>
      <c r="D76" s="43"/>
      <c r="E76" s="38"/>
      <c r="F76" s="47"/>
    </row>
    <row r="77" spans="1:6" ht="13.5" thickBot="1" x14ac:dyDescent="0.3">
      <c r="A77" s="27"/>
      <c r="B77" s="33" t="s">
        <v>44</v>
      </c>
      <c r="C77" s="46"/>
      <c r="D77" s="43"/>
      <c r="E77" s="38"/>
      <c r="F77" s="47"/>
    </row>
    <row r="78" spans="1:6" ht="13.5" thickTop="1" x14ac:dyDescent="0.25">
      <c r="A78" s="27"/>
      <c r="B78" s="49" t="s">
        <v>52</v>
      </c>
      <c r="C78" s="46" t="s">
        <v>53</v>
      </c>
      <c r="D78" s="43">
        <v>110.2</v>
      </c>
      <c r="E78" s="38"/>
      <c r="F78" s="47"/>
    </row>
    <row r="79" spans="1:6" x14ac:dyDescent="0.25">
      <c r="A79" s="27"/>
      <c r="B79" s="49" t="s">
        <v>54</v>
      </c>
      <c r="C79" s="46" t="s">
        <v>55</v>
      </c>
      <c r="D79" s="43">
        <v>1675.4</v>
      </c>
      <c r="E79" s="38"/>
      <c r="F79" s="47"/>
    </row>
    <row r="80" spans="1:6" x14ac:dyDescent="0.25">
      <c r="A80" s="27"/>
      <c r="B80" s="49" t="s">
        <v>56</v>
      </c>
      <c r="C80" s="46" t="s">
        <v>55</v>
      </c>
      <c r="D80" s="43">
        <v>1050.22</v>
      </c>
      <c r="E80" s="38"/>
      <c r="F80" s="47"/>
    </row>
    <row r="81" spans="1:7" x14ac:dyDescent="0.25">
      <c r="A81" s="27"/>
      <c r="B81" s="49" t="s">
        <v>58</v>
      </c>
      <c r="C81" s="46" t="s">
        <v>55</v>
      </c>
      <c r="D81" s="43">
        <v>36</v>
      </c>
      <c r="E81" s="38"/>
      <c r="F81" s="47"/>
    </row>
    <row r="82" spans="1:7" x14ac:dyDescent="0.25">
      <c r="A82" s="27"/>
      <c r="B82" s="49" t="s">
        <v>63</v>
      </c>
      <c r="C82" s="46" t="s">
        <v>64</v>
      </c>
      <c r="D82" s="43">
        <v>0.25</v>
      </c>
      <c r="E82" s="38"/>
      <c r="F82" s="47"/>
    </row>
    <row r="83" spans="1:7" x14ac:dyDescent="0.25">
      <c r="A83" s="27"/>
      <c r="B83" s="49" t="s">
        <v>65</v>
      </c>
      <c r="C83" s="46" t="s">
        <v>64</v>
      </c>
      <c r="D83" s="43">
        <v>7.0000000000000007E-2</v>
      </c>
      <c r="E83" s="38"/>
      <c r="F83" s="47"/>
    </row>
    <row r="84" spans="1:7" ht="13.5" thickBot="1" x14ac:dyDescent="0.3">
      <c r="A84" s="27"/>
      <c r="B84" s="39"/>
      <c r="C84" s="40"/>
      <c r="D84" s="45"/>
      <c r="E84" s="38"/>
      <c r="F84" s="42"/>
    </row>
    <row r="85" spans="1:7" ht="13.5" thickBot="1" x14ac:dyDescent="0.3">
      <c r="A85" s="27"/>
      <c r="B85" s="33" t="s">
        <v>66</v>
      </c>
      <c r="C85" s="40"/>
      <c r="D85" s="41"/>
      <c r="E85" s="38"/>
      <c r="F85" s="42"/>
    </row>
    <row r="86" spans="1:7" ht="13.5" thickTop="1" x14ac:dyDescent="0.25">
      <c r="A86" s="27"/>
      <c r="B86" s="39" t="s">
        <v>67</v>
      </c>
      <c r="C86" s="40" t="s">
        <v>29</v>
      </c>
      <c r="D86" s="41">
        <v>610</v>
      </c>
      <c r="E86" s="38"/>
      <c r="F86" s="42"/>
    </row>
    <row r="87" spans="1:7" x14ac:dyDescent="0.25">
      <c r="A87" s="27"/>
      <c r="B87" s="39" t="s">
        <v>68</v>
      </c>
      <c r="C87" s="40" t="s">
        <v>39</v>
      </c>
      <c r="D87" s="41">
        <v>1</v>
      </c>
      <c r="E87" s="38"/>
      <c r="F87" s="42"/>
    </row>
    <row r="88" spans="1:7" x14ac:dyDescent="0.25">
      <c r="A88" s="27"/>
      <c r="B88" s="49" t="s">
        <v>69</v>
      </c>
      <c r="C88" s="46" t="s">
        <v>29</v>
      </c>
      <c r="D88" s="43">
        <v>610</v>
      </c>
      <c r="E88" s="38"/>
      <c r="F88" s="47"/>
    </row>
    <row r="89" spans="1:7" x14ac:dyDescent="0.25">
      <c r="A89" s="27"/>
      <c r="B89" s="49" t="s">
        <v>206</v>
      </c>
      <c r="C89" s="46" t="s">
        <v>29</v>
      </c>
      <c r="D89" s="41">
        <v>610</v>
      </c>
      <c r="E89" s="38"/>
      <c r="F89" s="47"/>
    </row>
    <row r="90" spans="1:7" x14ac:dyDescent="0.25">
      <c r="A90" s="27"/>
      <c r="B90" s="49" t="s">
        <v>207</v>
      </c>
      <c r="C90" s="46" t="s">
        <v>37</v>
      </c>
      <c r="D90" s="41">
        <f>610*0.08</f>
        <v>48.800000000000004</v>
      </c>
      <c r="E90" s="38"/>
      <c r="F90" s="47"/>
    </row>
    <row r="91" spans="1:7" ht="25.5" x14ac:dyDescent="0.25">
      <c r="A91" s="27"/>
      <c r="B91" s="37" t="s">
        <v>208</v>
      </c>
      <c r="C91" s="34" t="s">
        <v>34</v>
      </c>
      <c r="D91" s="41">
        <v>2</v>
      </c>
      <c r="E91" s="38"/>
      <c r="F91" s="42"/>
    </row>
    <row r="92" spans="1:7" x14ac:dyDescent="0.25">
      <c r="A92" s="27"/>
      <c r="B92" s="37" t="s">
        <v>209</v>
      </c>
      <c r="C92" s="34" t="s">
        <v>47</v>
      </c>
      <c r="D92" s="41">
        <v>2</v>
      </c>
      <c r="E92" s="38"/>
      <c r="F92" s="42"/>
    </row>
    <row r="93" spans="1:7" ht="13.5" thickBot="1" x14ac:dyDescent="0.3">
      <c r="A93" s="27"/>
      <c r="B93" s="37"/>
      <c r="C93" s="34"/>
      <c r="D93" s="41"/>
      <c r="E93" s="38"/>
      <c r="F93" s="42"/>
    </row>
    <row r="94" spans="1:7" ht="13.5" thickBot="1" x14ac:dyDescent="0.3">
      <c r="A94" s="27"/>
      <c r="B94" s="33" t="s">
        <v>70</v>
      </c>
      <c r="C94" s="44"/>
      <c r="D94" s="45"/>
      <c r="E94" s="38"/>
      <c r="F94" s="42"/>
      <c r="G94" s="43"/>
    </row>
    <row r="95" spans="1:7" ht="13.5" thickTop="1" x14ac:dyDescent="0.25">
      <c r="A95" s="27"/>
      <c r="B95" s="39" t="s">
        <v>71</v>
      </c>
      <c r="C95" s="40" t="s">
        <v>25</v>
      </c>
      <c r="D95" s="41">
        <v>24</v>
      </c>
      <c r="E95" s="38"/>
      <c r="F95" s="42"/>
    </row>
    <row r="96" spans="1:7" x14ac:dyDescent="0.25">
      <c r="A96" s="27"/>
      <c r="B96" s="39" t="s">
        <v>72</v>
      </c>
      <c r="C96" s="40" t="s">
        <v>25</v>
      </c>
      <c r="D96" s="41">
        <v>1610</v>
      </c>
      <c r="E96" s="38"/>
      <c r="F96" s="42"/>
    </row>
    <row r="97" spans="1:8" x14ac:dyDescent="0.25">
      <c r="A97" s="27"/>
      <c r="B97" s="39" t="s">
        <v>73</v>
      </c>
      <c r="C97" s="40" t="s">
        <v>53</v>
      </c>
      <c r="D97" s="41">
        <v>322</v>
      </c>
      <c r="E97" s="38"/>
      <c r="F97" s="42"/>
    </row>
    <row r="98" spans="1:8" x14ac:dyDescent="0.25">
      <c r="A98" s="27"/>
      <c r="B98" s="39" t="s">
        <v>74</v>
      </c>
      <c r="C98" s="40" t="s">
        <v>47</v>
      </c>
      <c r="D98" s="41">
        <v>80.5</v>
      </c>
      <c r="E98" s="38"/>
      <c r="F98" s="42"/>
    </row>
    <row r="99" spans="1:8" x14ac:dyDescent="0.25">
      <c r="A99" s="27"/>
      <c r="B99" s="39" t="s">
        <v>75</v>
      </c>
      <c r="C99" s="40" t="s">
        <v>76</v>
      </c>
      <c r="D99" s="41">
        <v>71.555555555555557</v>
      </c>
      <c r="E99" s="38"/>
      <c r="F99" s="42"/>
    </row>
    <row r="100" spans="1:8" x14ac:dyDescent="0.25">
      <c r="A100" s="27"/>
      <c r="B100" s="39" t="s">
        <v>77</v>
      </c>
      <c r="C100" s="40" t="s">
        <v>78</v>
      </c>
      <c r="D100" s="41">
        <v>1.01</v>
      </c>
      <c r="E100" s="38"/>
      <c r="F100" s="42"/>
    </row>
    <row r="101" spans="1:8" x14ac:dyDescent="0.25">
      <c r="A101" s="27"/>
      <c r="B101" s="39" t="s">
        <v>79</v>
      </c>
      <c r="C101" s="40" t="s">
        <v>53</v>
      </c>
      <c r="D101" s="41">
        <v>322</v>
      </c>
      <c r="E101" s="38"/>
      <c r="F101" s="42"/>
    </row>
    <row r="102" spans="1:8" x14ac:dyDescent="0.25">
      <c r="A102" s="27"/>
      <c r="B102" s="39"/>
      <c r="C102" s="40"/>
      <c r="D102" s="41"/>
      <c r="E102" s="38"/>
      <c r="F102" s="42"/>
      <c r="G102" s="42"/>
    </row>
    <row r="103" spans="1:8" ht="13.5" thickBot="1" x14ac:dyDescent="0.3">
      <c r="A103" s="27"/>
      <c r="B103" s="39"/>
      <c r="C103" s="40"/>
      <c r="D103" s="41"/>
      <c r="E103" s="38"/>
      <c r="F103" s="42"/>
    </row>
    <row r="104" spans="1:8" ht="13.5" thickBot="1" x14ac:dyDescent="0.3">
      <c r="A104" s="27"/>
      <c r="B104" s="33" t="s">
        <v>80</v>
      </c>
      <c r="C104" s="50"/>
      <c r="D104" s="51"/>
      <c r="E104" s="38"/>
      <c r="F104" s="53"/>
      <c r="G104" s="42"/>
      <c r="H104" s="42"/>
    </row>
    <row r="105" spans="1:8" ht="13.5" thickTop="1" x14ac:dyDescent="0.25">
      <c r="A105" s="27"/>
      <c r="B105" s="54" t="s">
        <v>81</v>
      </c>
      <c r="C105" s="55" t="s">
        <v>82</v>
      </c>
      <c r="D105" s="52">
        <v>1</v>
      </c>
      <c r="E105" s="38"/>
      <c r="F105" s="42"/>
      <c r="G105" s="42"/>
    </row>
    <row r="106" spans="1:8" x14ac:dyDescent="0.25">
      <c r="A106" s="27"/>
      <c r="B106" s="54" t="s">
        <v>83</v>
      </c>
      <c r="C106" s="55" t="s">
        <v>84</v>
      </c>
      <c r="D106" s="52">
        <v>4</v>
      </c>
      <c r="E106" s="38"/>
      <c r="F106" s="42"/>
      <c r="G106" s="42"/>
    </row>
    <row r="107" spans="1:8" x14ac:dyDescent="0.25">
      <c r="A107" s="27"/>
      <c r="B107" s="54" t="s">
        <v>85</v>
      </c>
      <c r="C107" s="55" t="s">
        <v>84</v>
      </c>
      <c r="D107" s="52">
        <v>2</v>
      </c>
      <c r="E107" s="38"/>
      <c r="F107" s="42"/>
      <c r="G107" s="42"/>
    </row>
    <row r="108" spans="1:8" x14ac:dyDescent="0.25">
      <c r="A108" s="27"/>
      <c r="B108" s="54" t="s">
        <v>86</v>
      </c>
      <c r="C108" s="55" t="s">
        <v>84</v>
      </c>
      <c r="D108" s="52">
        <v>2</v>
      </c>
      <c r="E108" s="38"/>
      <c r="F108" s="42"/>
      <c r="G108" s="42"/>
    </row>
    <row r="109" spans="1:8" x14ac:dyDescent="0.25">
      <c r="A109" s="27"/>
      <c r="B109" s="54" t="s">
        <v>87</v>
      </c>
      <c r="C109" s="55" t="s">
        <v>84</v>
      </c>
      <c r="D109" s="52">
        <v>4</v>
      </c>
      <c r="E109" s="38"/>
      <c r="F109" s="42"/>
      <c r="G109" s="42"/>
    </row>
    <row r="110" spans="1:8" x14ac:dyDescent="0.25">
      <c r="A110" s="27"/>
      <c r="B110" s="54" t="s">
        <v>88</v>
      </c>
      <c r="C110" s="55" t="s">
        <v>84</v>
      </c>
      <c r="D110" s="52">
        <v>2</v>
      </c>
      <c r="E110" s="38"/>
      <c r="F110" s="42"/>
      <c r="G110" s="42"/>
    </row>
    <row r="111" spans="1:8" x14ac:dyDescent="0.25">
      <c r="A111" s="27"/>
      <c r="B111" s="54" t="s">
        <v>89</v>
      </c>
      <c r="C111" s="55" t="s">
        <v>84</v>
      </c>
      <c r="D111" s="52">
        <v>6</v>
      </c>
      <c r="E111" s="38"/>
      <c r="F111" s="42"/>
      <c r="G111" s="42"/>
    </row>
    <row r="112" spans="1:8" x14ac:dyDescent="0.25">
      <c r="A112" s="27"/>
      <c r="B112" s="54" t="s">
        <v>90</v>
      </c>
      <c r="C112" s="55" t="s">
        <v>84</v>
      </c>
      <c r="D112" s="52">
        <v>4</v>
      </c>
      <c r="E112" s="38"/>
      <c r="F112" s="42"/>
      <c r="G112" s="42"/>
    </row>
    <row r="113" spans="1:7" x14ac:dyDescent="0.25">
      <c r="A113" s="27"/>
      <c r="B113" s="54" t="s">
        <v>91</v>
      </c>
      <c r="C113" s="55" t="s">
        <v>84</v>
      </c>
      <c r="D113" s="52">
        <v>4</v>
      </c>
      <c r="E113" s="38"/>
      <c r="F113" s="42"/>
      <c r="G113" s="42"/>
    </row>
    <row r="114" spans="1:7" x14ac:dyDescent="0.25">
      <c r="A114" s="27"/>
      <c r="B114" s="54" t="s">
        <v>92</v>
      </c>
      <c r="C114" s="55" t="s">
        <v>84</v>
      </c>
      <c r="D114" s="52">
        <v>4</v>
      </c>
      <c r="E114" s="38"/>
      <c r="F114" s="42"/>
      <c r="G114" s="42"/>
    </row>
    <row r="115" spans="1:7" x14ac:dyDescent="0.25">
      <c r="A115" s="27"/>
      <c r="B115" s="54" t="s">
        <v>93</v>
      </c>
      <c r="C115" s="55" t="s">
        <v>84</v>
      </c>
      <c r="D115" s="52">
        <v>4</v>
      </c>
      <c r="E115" s="38"/>
      <c r="F115" s="42"/>
      <c r="G115" s="42"/>
    </row>
    <row r="116" spans="1:7" x14ac:dyDescent="0.25">
      <c r="A116" s="27"/>
      <c r="B116" s="54" t="s">
        <v>94</v>
      </c>
      <c r="C116" s="55" t="s">
        <v>84</v>
      </c>
      <c r="D116" s="52">
        <v>4</v>
      </c>
      <c r="E116" s="38"/>
      <c r="F116" s="42"/>
      <c r="G116" s="42"/>
    </row>
    <row r="117" spans="1:7" x14ac:dyDescent="0.25">
      <c r="A117" s="27"/>
      <c r="B117" s="54" t="s">
        <v>95</v>
      </c>
      <c r="C117" s="55" t="s">
        <v>84</v>
      </c>
      <c r="D117" s="52">
        <v>4</v>
      </c>
      <c r="E117" s="38"/>
      <c r="F117" s="42"/>
      <c r="G117" s="42"/>
    </row>
    <row r="118" spans="1:7" x14ac:dyDescent="0.25">
      <c r="A118" s="27"/>
      <c r="B118" s="54" t="s">
        <v>96</v>
      </c>
      <c r="C118" s="55" t="s">
        <v>84</v>
      </c>
      <c r="D118" s="52">
        <v>2</v>
      </c>
      <c r="E118" s="38"/>
      <c r="F118" s="42"/>
      <c r="G118" s="42"/>
    </row>
    <row r="119" spans="1:7" x14ac:dyDescent="0.25">
      <c r="A119" s="27"/>
      <c r="B119" s="54" t="s">
        <v>97</v>
      </c>
      <c r="C119" s="55" t="s">
        <v>84</v>
      </c>
      <c r="D119" s="52">
        <v>4</v>
      </c>
      <c r="E119" s="38"/>
      <c r="F119" s="42"/>
    </row>
    <row r="120" spans="1:7" x14ac:dyDescent="0.25">
      <c r="A120" s="27"/>
      <c r="B120" s="54" t="s">
        <v>98</v>
      </c>
      <c r="C120" s="55" t="s">
        <v>84</v>
      </c>
      <c r="D120" s="52">
        <v>2</v>
      </c>
      <c r="E120" s="38"/>
      <c r="F120" s="42"/>
    </row>
    <row r="121" spans="1:7" x14ac:dyDescent="0.25">
      <c r="A121" s="27"/>
      <c r="B121" s="54" t="s">
        <v>99</v>
      </c>
      <c r="C121" s="55" t="s">
        <v>84</v>
      </c>
      <c r="D121" s="52">
        <v>8</v>
      </c>
      <c r="E121" s="38"/>
      <c r="F121" s="42"/>
    </row>
    <row r="122" spans="1:7" x14ac:dyDescent="0.25">
      <c r="A122" s="27"/>
      <c r="B122" s="56" t="s">
        <v>100</v>
      </c>
      <c r="C122" s="57" t="s">
        <v>101</v>
      </c>
      <c r="D122" s="58">
        <v>2</v>
      </c>
      <c r="E122" s="38"/>
      <c r="F122" s="59"/>
    </row>
    <row r="123" spans="1:7" ht="13.5" thickBot="1" x14ac:dyDescent="0.3">
      <c r="A123" s="27"/>
      <c r="B123" s="56"/>
      <c r="C123" s="57"/>
      <c r="D123" s="58"/>
      <c r="E123" s="38"/>
      <c r="F123" s="59"/>
    </row>
    <row r="124" spans="1:7" ht="13.5" thickBot="1" x14ac:dyDescent="0.3">
      <c r="A124" s="27"/>
      <c r="B124" s="33" t="s">
        <v>219</v>
      </c>
      <c r="C124" s="40"/>
      <c r="D124" s="41"/>
      <c r="E124" s="38"/>
      <c r="F124" s="42"/>
    </row>
    <row r="125" spans="1:7" ht="13.5" thickTop="1" x14ac:dyDescent="0.25">
      <c r="A125" s="27"/>
      <c r="B125" s="87" t="s">
        <v>220</v>
      </c>
      <c r="C125" s="88" t="s">
        <v>53</v>
      </c>
      <c r="D125" s="41">
        <v>8.9</v>
      </c>
      <c r="E125" s="38"/>
      <c r="F125" s="42"/>
    </row>
    <row r="126" spans="1:7" x14ac:dyDescent="0.25">
      <c r="A126" s="27"/>
      <c r="B126" s="37" t="s">
        <v>221</v>
      </c>
      <c r="C126" s="34" t="s">
        <v>53</v>
      </c>
      <c r="D126" s="41">
        <v>2.95</v>
      </c>
      <c r="E126" s="38"/>
      <c r="F126" s="42"/>
    </row>
    <row r="127" spans="1:7" x14ac:dyDescent="0.25">
      <c r="A127" s="27"/>
      <c r="B127" s="37" t="s">
        <v>222</v>
      </c>
      <c r="C127" s="34" t="s">
        <v>223</v>
      </c>
      <c r="D127" s="41">
        <v>3.5600000000000005</v>
      </c>
      <c r="E127" s="38"/>
      <c r="F127" s="42"/>
    </row>
    <row r="128" spans="1:7" x14ac:dyDescent="0.25">
      <c r="A128" s="27"/>
      <c r="B128" s="37" t="s">
        <v>224</v>
      </c>
      <c r="C128" s="34" t="s">
        <v>223</v>
      </c>
      <c r="D128" s="41">
        <v>3.5600000000000005</v>
      </c>
      <c r="E128" s="38"/>
      <c r="F128" s="42"/>
    </row>
    <row r="129" spans="1:6" x14ac:dyDescent="0.25">
      <c r="A129" s="27"/>
      <c r="B129" s="89" t="s">
        <v>225</v>
      </c>
      <c r="C129" s="90" t="s">
        <v>223</v>
      </c>
      <c r="D129" s="41">
        <v>50</v>
      </c>
      <c r="E129" s="38"/>
      <c r="F129" s="42"/>
    </row>
    <row r="130" spans="1:6" ht="13.5" thickBot="1" x14ac:dyDescent="0.3">
      <c r="A130" s="27"/>
      <c r="B130" s="89"/>
      <c r="C130" s="90"/>
      <c r="D130" s="38"/>
      <c r="E130" s="38"/>
      <c r="F130" s="36"/>
    </row>
    <row r="131" spans="1:6" ht="13.5" thickBot="1" x14ac:dyDescent="0.3">
      <c r="A131" s="27"/>
      <c r="B131" s="33" t="s">
        <v>226</v>
      </c>
      <c r="C131" s="40"/>
      <c r="D131" s="41"/>
      <c r="E131" s="38"/>
      <c r="F131" s="42"/>
    </row>
    <row r="132" spans="1:6" ht="13.5" thickTop="1" x14ac:dyDescent="0.25">
      <c r="A132" s="27"/>
      <c r="B132" s="87" t="s">
        <v>227</v>
      </c>
      <c r="C132" s="88" t="s">
        <v>47</v>
      </c>
      <c r="D132" s="41">
        <v>350</v>
      </c>
      <c r="E132" s="38"/>
      <c r="F132" s="42"/>
    </row>
    <row r="133" spans="1:6" x14ac:dyDescent="0.25">
      <c r="A133" s="27"/>
      <c r="B133" s="37" t="s">
        <v>228</v>
      </c>
      <c r="C133" s="34" t="s">
        <v>29</v>
      </c>
      <c r="D133" s="41">
        <v>500</v>
      </c>
      <c r="E133" s="38"/>
      <c r="F133" s="42"/>
    </row>
    <row r="134" spans="1:6" x14ac:dyDescent="0.25">
      <c r="A134" s="27"/>
      <c r="B134" s="37" t="s">
        <v>229</v>
      </c>
      <c r="C134" s="34" t="s">
        <v>29</v>
      </c>
      <c r="D134" s="41">
        <v>150</v>
      </c>
      <c r="E134" s="38"/>
      <c r="F134" s="42"/>
    </row>
    <row r="135" spans="1:6" x14ac:dyDescent="0.25">
      <c r="A135" s="27"/>
      <c r="B135" s="37" t="s">
        <v>230</v>
      </c>
      <c r="C135" s="34" t="s">
        <v>29</v>
      </c>
      <c r="D135" s="41">
        <v>20</v>
      </c>
      <c r="E135" s="38"/>
      <c r="F135" s="42"/>
    </row>
    <row r="136" spans="1:6" ht="13.5" thickBot="1" x14ac:dyDescent="0.3">
      <c r="A136" s="27"/>
      <c r="B136" s="37"/>
      <c r="C136" s="34"/>
      <c r="D136" s="41"/>
      <c r="E136" s="38"/>
      <c r="F136" s="42"/>
    </row>
    <row r="137" spans="1:6" ht="13.5" thickBot="1" x14ac:dyDescent="0.3">
      <c r="A137" s="27"/>
      <c r="B137" s="33" t="s">
        <v>231</v>
      </c>
      <c r="C137" s="34"/>
      <c r="D137" s="41"/>
      <c r="E137" s="38"/>
      <c r="F137" s="42"/>
    </row>
    <row r="138" spans="1:6" ht="13.5" thickTop="1" x14ac:dyDescent="0.25">
      <c r="A138" s="27"/>
      <c r="B138" s="89" t="s">
        <v>232</v>
      </c>
      <c r="C138" s="90" t="s">
        <v>82</v>
      </c>
      <c r="D138" s="41">
        <v>1</v>
      </c>
      <c r="E138" s="38"/>
      <c r="F138" s="42"/>
    </row>
    <row r="139" spans="1:6" x14ac:dyDescent="0.25">
      <c r="A139" s="27"/>
      <c r="B139" s="89" t="s">
        <v>233</v>
      </c>
      <c r="C139" s="90" t="s">
        <v>82</v>
      </c>
      <c r="D139" s="38">
        <v>1</v>
      </c>
      <c r="E139" s="38"/>
      <c r="F139" s="36"/>
    </row>
    <row r="140" spans="1:6" x14ac:dyDescent="0.25">
      <c r="A140" s="27"/>
      <c r="B140" s="39" t="s">
        <v>137</v>
      </c>
      <c r="C140" s="40" t="s">
        <v>47</v>
      </c>
      <c r="D140" s="41">
        <v>10</v>
      </c>
      <c r="E140" s="38"/>
      <c r="F140" s="42"/>
    </row>
    <row r="141" spans="1:6" x14ac:dyDescent="0.25">
      <c r="A141" s="27"/>
      <c r="B141" s="87" t="s">
        <v>218</v>
      </c>
      <c r="C141" s="88" t="s">
        <v>82</v>
      </c>
      <c r="D141" s="41">
        <v>1</v>
      </c>
      <c r="E141" s="38"/>
      <c r="F141" s="42"/>
    </row>
    <row r="142" spans="1:6" x14ac:dyDescent="0.25">
      <c r="A142" s="27"/>
      <c r="B142" s="37" t="s">
        <v>234</v>
      </c>
      <c r="C142" s="34" t="s">
        <v>82</v>
      </c>
      <c r="D142" s="41">
        <v>1</v>
      </c>
      <c r="E142" s="38"/>
      <c r="F142" s="42"/>
    </row>
    <row r="143" spans="1:6" x14ac:dyDescent="0.25">
      <c r="A143" s="27"/>
      <c r="B143" s="37" t="s">
        <v>235</v>
      </c>
      <c r="C143" s="34" t="s">
        <v>29</v>
      </c>
      <c r="D143" s="41">
        <v>476</v>
      </c>
      <c r="E143" s="38"/>
      <c r="F143" s="42"/>
    </row>
    <row r="144" spans="1:6" x14ac:dyDescent="0.25">
      <c r="A144" s="27"/>
      <c r="B144" s="56"/>
      <c r="C144" s="57"/>
      <c r="D144" s="58"/>
      <c r="E144" s="38"/>
      <c r="F144" s="59"/>
    </row>
    <row r="145" spans="1:7" ht="13.5" thickBot="1" x14ac:dyDescent="0.3">
      <c r="A145" s="27"/>
      <c r="B145" s="56"/>
      <c r="C145" s="57"/>
      <c r="D145" s="58"/>
      <c r="E145" s="38"/>
      <c r="F145" s="59"/>
    </row>
    <row r="146" spans="1:7" ht="13.5" thickBot="1" x14ac:dyDescent="0.3">
      <c r="A146" s="27"/>
      <c r="B146" s="60" t="s">
        <v>102</v>
      </c>
      <c r="C146" s="40"/>
      <c r="D146" s="41"/>
      <c r="E146" s="38"/>
      <c r="F146" s="42"/>
    </row>
    <row r="147" spans="1:7" ht="13.5" thickTop="1" x14ac:dyDescent="0.25">
      <c r="A147" s="27"/>
      <c r="B147" s="49" t="s">
        <v>103</v>
      </c>
      <c r="C147" s="46" t="s">
        <v>84</v>
      </c>
      <c r="D147" s="43">
        <v>3</v>
      </c>
      <c r="E147" s="38"/>
      <c r="F147" s="42"/>
    </row>
    <row r="148" spans="1:7" x14ac:dyDescent="0.25">
      <c r="A148" s="27"/>
      <c r="B148" s="49" t="s">
        <v>104</v>
      </c>
      <c r="C148" s="46" t="s">
        <v>34</v>
      </c>
      <c r="D148" s="43">
        <v>36</v>
      </c>
      <c r="E148" s="38"/>
      <c r="F148" s="42"/>
    </row>
    <row r="149" spans="1:7" x14ac:dyDescent="0.25">
      <c r="A149" s="27"/>
      <c r="B149" s="49" t="s">
        <v>105</v>
      </c>
      <c r="C149" s="46" t="s">
        <v>34</v>
      </c>
      <c r="D149" s="43">
        <v>1</v>
      </c>
      <c r="E149" s="38"/>
      <c r="F149" s="42"/>
    </row>
    <row r="150" spans="1:7" x14ac:dyDescent="0.25">
      <c r="A150" s="27"/>
      <c r="B150" s="49" t="s">
        <v>106</v>
      </c>
      <c r="C150" s="46" t="s">
        <v>34</v>
      </c>
      <c r="D150" s="43">
        <v>1</v>
      </c>
      <c r="E150" s="38"/>
      <c r="F150" s="42"/>
    </row>
    <row r="151" spans="1:7" x14ac:dyDescent="0.25">
      <c r="A151" s="27"/>
      <c r="B151" s="49" t="s">
        <v>107</v>
      </c>
      <c r="C151" s="46" t="s">
        <v>34</v>
      </c>
      <c r="D151" s="43">
        <v>1</v>
      </c>
      <c r="E151" s="38"/>
      <c r="F151" s="42"/>
    </row>
    <row r="152" spans="1:7" x14ac:dyDescent="0.25">
      <c r="A152" s="27"/>
      <c r="B152" s="61" t="s">
        <v>108</v>
      </c>
      <c r="C152" s="46" t="s">
        <v>34</v>
      </c>
      <c r="D152" s="62">
        <v>2</v>
      </c>
      <c r="E152" s="38"/>
      <c r="F152" s="62"/>
    </row>
    <row r="153" spans="1:7" ht="25.5" x14ac:dyDescent="0.25">
      <c r="A153" s="27"/>
      <c r="B153" s="78" t="s">
        <v>205</v>
      </c>
      <c r="C153" s="79" t="s">
        <v>34</v>
      </c>
      <c r="D153" s="1">
        <v>1</v>
      </c>
      <c r="E153" s="38"/>
      <c r="F153" s="62"/>
      <c r="G153" s="42"/>
    </row>
    <row r="154" spans="1:7" ht="13.5" thickBot="1" x14ac:dyDescent="0.3">
      <c r="A154" s="27"/>
      <c r="B154" s="61"/>
      <c r="C154" s="46"/>
      <c r="D154" s="62"/>
      <c r="E154" s="38"/>
      <c r="F154" s="62"/>
      <c r="G154" s="42"/>
    </row>
    <row r="155" spans="1:7" ht="13.5" thickBot="1" x14ac:dyDescent="0.3">
      <c r="A155" s="27"/>
      <c r="B155" s="60" t="s">
        <v>109</v>
      </c>
      <c r="C155" s="40"/>
      <c r="D155" s="41"/>
      <c r="E155" s="38"/>
      <c r="F155" s="42"/>
    </row>
    <row r="156" spans="1:7" ht="14.25" thickTop="1" thickBot="1" x14ac:dyDescent="0.3">
      <c r="A156" s="27"/>
      <c r="B156" s="39"/>
      <c r="C156" s="40"/>
      <c r="D156" s="41"/>
      <c r="E156" s="38"/>
      <c r="F156" s="42"/>
    </row>
    <row r="157" spans="1:7" ht="13.5" thickBot="1" x14ac:dyDescent="0.3">
      <c r="A157" s="27"/>
      <c r="B157" s="33" t="s">
        <v>110</v>
      </c>
      <c r="C157" s="46"/>
      <c r="D157" s="42"/>
      <c r="E157" s="38"/>
      <c r="F157" s="42"/>
    </row>
    <row r="158" spans="1:7" ht="13.5" thickTop="1" x14ac:dyDescent="0.25">
      <c r="A158" s="27"/>
      <c r="B158" s="39" t="s">
        <v>24</v>
      </c>
      <c r="C158" s="40" t="s">
        <v>25</v>
      </c>
      <c r="D158" s="41">
        <v>452</v>
      </c>
      <c r="E158" s="38"/>
      <c r="F158" s="42"/>
    </row>
    <row r="159" spans="1:7" ht="13.5" thickBot="1" x14ac:dyDescent="0.3">
      <c r="A159" s="27"/>
      <c r="B159" s="39"/>
      <c r="C159" s="40"/>
      <c r="D159" s="41"/>
      <c r="E159" s="38"/>
      <c r="F159" s="42"/>
    </row>
    <row r="160" spans="1:7" ht="13.5" thickBot="1" x14ac:dyDescent="0.3">
      <c r="A160" s="27"/>
      <c r="B160" s="33" t="s">
        <v>111</v>
      </c>
      <c r="C160" s="40"/>
      <c r="D160" s="41"/>
      <c r="E160" s="38"/>
      <c r="F160" s="42"/>
    </row>
    <row r="161" spans="1:7" ht="13.5" thickTop="1" x14ac:dyDescent="0.25">
      <c r="A161" s="27"/>
      <c r="B161" s="63" t="s">
        <v>112</v>
      </c>
      <c r="C161" s="64" t="s">
        <v>29</v>
      </c>
      <c r="D161" s="65">
        <v>43.08</v>
      </c>
      <c r="E161" s="38"/>
      <c r="F161" s="65"/>
    </row>
    <row r="162" spans="1:7" x14ac:dyDescent="0.25">
      <c r="A162" s="27"/>
      <c r="B162" s="63" t="s">
        <v>113</v>
      </c>
      <c r="C162" s="64" t="s">
        <v>114</v>
      </c>
      <c r="D162" s="65">
        <f>19*0.4*10.76</f>
        <v>81.77600000000001</v>
      </c>
      <c r="E162" s="38"/>
      <c r="F162" s="65"/>
    </row>
    <row r="163" spans="1:7" x14ac:dyDescent="0.25">
      <c r="A163" s="27"/>
      <c r="B163" s="63" t="s">
        <v>115</v>
      </c>
      <c r="C163" s="64" t="s">
        <v>29</v>
      </c>
      <c r="D163" s="65">
        <f>+D162/10.76</f>
        <v>7.6000000000000014</v>
      </c>
      <c r="E163" s="38"/>
      <c r="F163" s="65"/>
    </row>
    <row r="164" spans="1:7" x14ac:dyDescent="0.25">
      <c r="A164" s="27"/>
      <c r="B164" s="63" t="s">
        <v>116</v>
      </c>
      <c r="C164" s="64" t="s">
        <v>34</v>
      </c>
      <c r="D164" s="65">
        <v>1</v>
      </c>
      <c r="E164" s="38"/>
      <c r="F164" s="65"/>
    </row>
    <row r="165" spans="1:7" ht="13.5" thickBot="1" x14ac:dyDescent="0.3">
      <c r="A165" s="27"/>
      <c r="B165" s="39"/>
      <c r="C165" s="40"/>
      <c r="D165" s="41"/>
      <c r="E165" s="38"/>
      <c r="F165" s="42"/>
    </row>
    <row r="166" spans="1:7" ht="13.5" thickBot="1" x14ac:dyDescent="0.3">
      <c r="A166" s="27"/>
      <c r="B166" s="33" t="s">
        <v>117</v>
      </c>
      <c r="C166" s="40"/>
      <c r="D166" s="41"/>
      <c r="E166" s="38"/>
      <c r="F166" s="42"/>
    </row>
    <row r="167" spans="1:7" ht="13.5" thickTop="1" x14ac:dyDescent="0.25">
      <c r="A167" s="27"/>
      <c r="B167" s="49" t="s">
        <v>118</v>
      </c>
      <c r="C167" s="46" t="s">
        <v>17</v>
      </c>
      <c r="D167" s="42">
        <v>4</v>
      </c>
      <c r="E167" s="38"/>
      <c r="F167" s="42"/>
    </row>
    <row r="168" spans="1:7" x14ac:dyDescent="0.25">
      <c r="A168" s="27"/>
      <c r="B168" s="49" t="s">
        <v>119</v>
      </c>
      <c r="C168" s="46" t="s">
        <v>17</v>
      </c>
      <c r="D168" s="42">
        <v>10</v>
      </c>
      <c r="E168" s="38"/>
      <c r="F168" s="42"/>
      <c r="G168" s="42"/>
    </row>
    <row r="169" spans="1:7" x14ac:dyDescent="0.25">
      <c r="A169" s="27"/>
      <c r="B169" s="39" t="s">
        <v>120</v>
      </c>
      <c r="C169" s="46" t="s">
        <v>17</v>
      </c>
      <c r="D169" s="41">
        <v>4</v>
      </c>
      <c r="E169" s="38"/>
      <c r="F169" s="42"/>
    </row>
    <row r="170" spans="1:7" ht="13.5" thickBot="1" x14ac:dyDescent="0.3">
      <c r="A170" s="27"/>
      <c r="B170" s="39"/>
      <c r="C170" s="40"/>
      <c r="D170" s="41"/>
      <c r="E170" s="38"/>
      <c r="F170" s="42"/>
    </row>
    <row r="171" spans="1:7" ht="13.5" thickBot="1" x14ac:dyDescent="0.3">
      <c r="A171" s="27"/>
      <c r="B171" s="33" t="s">
        <v>121</v>
      </c>
      <c r="C171" s="46"/>
      <c r="D171" s="42"/>
      <c r="E171" s="38"/>
      <c r="F171" s="42"/>
    </row>
    <row r="172" spans="1:7" ht="13.5" thickTop="1" x14ac:dyDescent="0.25">
      <c r="A172" s="27"/>
      <c r="B172" s="49" t="s">
        <v>122</v>
      </c>
      <c r="C172" s="46" t="s">
        <v>29</v>
      </c>
      <c r="D172" s="42">
        <v>232.50260000000003</v>
      </c>
      <c r="E172" s="38"/>
      <c r="F172" s="42"/>
    </row>
    <row r="173" spans="1:7" x14ac:dyDescent="0.25">
      <c r="A173" s="27"/>
      <c r="B173" s="49" t="s">
        <v>123</v>
      </c>
      <c r="C173" s="46" t="s">
        <v>29</v>
      </c>
      <c r="D173" s="42">
        <v>232.50260000000003</v>
      </c>
      <c r="E173" s="38"/>
      <c r="F173" s="42"/>
    </row>
    <row r="174" spans="1:7" x14ac:dyDescent="0.25">
      <c r="A174" s="27"/>
      <c r="B174" s="49" t="s">
        <v>124</v>
      </c>
      <c r="C174" s="46" t="s">
        <v>29</v>
      </c>
      <c r="D174" s="42">
        <v>55.28</v>
      </c>
      <c r="E174" s="38"/>
      <c r="F174" s="42"/>
    </row>
    <row r="175" spans="1:7" x14ac:dyDescent="0.25">
      <c r="A175" s="27"/>
      <c r="B175" s="49" t="s">
        <v>125</v>
      </c>
      <c r="C175" s="46" t="s">
        <v>29</v>
      </c>
      <c r="D175" s="42">
        <v>163.4</v>
      </c>
      <c r="E175" s="38"/>
      <c r="F175" s="42"/>
      <c r="G175" s="42"/>
    </row>
    <row r="176" spans="1:7" ht="13.5" thickBot="1" x14ac:dyDescent="0.3">
      <c r="A176" s="27"/>
      <c r="B176" s="39"/>
      <c r="C176" s="40"/>
      <c r="D176" s="41"/>
      <c r="E176" s="38"/>
      <c r="F176" s="42"/>
    </row>
    <row r="177" spans="1:6" ht="13.5" thickBot="1" x14ac:dyDescent="0.3">
      <c r="A177" s="27"/>
      <c r="B177" s="33" t="s">
        <v>126</v>
      </c>
      <c r="C177" s="46"/>
      <c r="D177" s="42"/>
      <c r="E177" s="38"/>
      <c r="F177" s="42"/>
    </row>
    <row r="178" spans="1:6" ht="13.5" thickTop="1" x14ac:dyDescent="0.25">
      <c r="A178" s="27"/>
      <c r="B178" s="49" t="s">
        <v>127</v>
      </c>
      <c r="C178" s="46" t="s">
        <v>128</v>
      </c>
      <c r="D178" s="42">
        <v>20</v>
      </c>
      <c r="E178" s="38"/>
      <c r="F178" s="42"/>
    </row>
    <row r="179" spans="1:6" x14ac:dyDescent="0.25">
      <c r="A179" s="27"/>
      <c r="B179" s="49" t="s">
        <v>129</v>
      </c>
      <c r="C179" s="46" t="s">
        <v>128</v>
      </c>
      <c r="D179" s="42">
        <v>4</v>
      </c>
      <c r="E179" s="38"/>
      <c r="F179" s="42"/>
    </row>
    <row r="180" spans="1:6" x14ac:dyDescent="0.25">
      <c r="A180" s="27"/>
      <c r="B180" s="49" t="s">
        <v>130</v>
      </c>
      <c r="C180" s="46" t="s">
        <v>128</v>
      </c>
      <c r="D180" s="42">
        <v>36</v>
      </c>
      <c r="E180" s="38"/>
      <c r="F180" s="42"/>
    </row>
    <row r="181" spans="1:6" x14ac:dyDescent="0.25">
      <c r="A181" s="27"/>
      <c r="B181" s="49" t="s">
        <v>131</v>
      </c>
      <c r="C181" s="46" t="s">
        <v>128</v>
      </c>
      <c r="D181" s="42">
        <v>44</v>
      </c>
      <c r="E181" s="38"/>
      <c r="F181" s="42"/>
    </row>
    <row r="182" spans="1:6" x14ac:dyDescent="0.25">
      <c r="A182" s="27"/>
      <c r="B182" s="49" t="s">
        <v>132</v>
      </c>
      <c r="C182" s="46" t="s">
        <v>128</v>
      </c>
      <c r="D182" s="42">
        <v>4</v>
      </c>
      <c r="E182" s="38"/>
      <c r="F182" s="42"/>
    </row>
    <row r="183" spans="1:6" x14ac:dyDescent="0.25">
      <c r="A183" s="27"/>
      <c r="B183" s="49" t="s">
        <v>133</v>
      </c>
      <c r="C183" s="46" t="s">
        <v>128</v>
      </c>
      <c r="D183" s="42">
        <v>11</v>
      </c>
      <c r="E183" s="38"/>
      <c r="F183" s="42"/>
    </row>
    <row r="184" spans="1:6" x14ac:dyDescent="0.25">
      <c r="A184" s="27"/>
      <c r="B184" s="49" t="s">
        <v>134</v>
      </c>
      <c r="C184" s="46" t="s">
        <v>128</v>
      </c>
      <c r="D184" s="42">
        <v>1</v>
      </c>
      <c r="E184" s="38"/>
      <c r="F184" s="42"/>
    </row>
    <row r="185" spans="1:6" x14ac:dyDescent="0.25">
      <c r="A185" s="27"/>
      <c r="B185" s="49" t="s">
        <v>135</v>
      </c>
      <c r="C185" s="46" t="s">
        <v>128</v>
      </c>
      <c r="D185" s="42">
        <v>4</v>
      </c>
      <c r="E185" s="38"/>
      <c r="F185" s="42"/>
    </row>
    <row r="186" spans="1:6" x14ac:dyDescent="0.25">
      <c r="A186" s="27"/>
      <c r="B186" s="49" t="s">
        <v>136</v>
      </c>
      <c r="C186" s="46" t="s">
        <v>128</v>
      </c>
      <c r="D186" s="42">
        <v>10</v>
      </c>
      <c r="E186" s="38"/>
      <c r="F186" s="42"/>
    </row>
    <row r="187" spans="1:6" x14ac:dyDescent="0.25">
      <c r="A187" s="27"/>
      <c r="B187" s="49" t="s">
        <v>137</v>
      </c>
      <c r="C187" s="46" t="s">
        <v>128</v>
      </c>
      <c r="D187" s="42">
        <v>10</v>
      </c>
      <c r="E187" s="38"/>
      <c r="F187" s="42"/>
    </row>
    <row r="188" spans="1:6" x14ac:dyDescent="0.25">
      <c r="A188" s="27"/>
      <c r="B188" s="49" t="s">
        <v>138</v>
      </c>
      <c r="C188" s="46" t="s">
        <v>128</v>
      </c>
      <c r="D188" s="42">
        <v>5</v>
      </c>
      <c r="E188" s="38"/>
      <c r="F188" s="42"/>
    </row>
    <row r="189" spans="1:6" x14ac:dyDescent="0.25">
      <c r="A189" s="27"/>
      <c r="B189" s="49" t="s">
        <v>139</v>
      </c>
      <c r="C189" s="46" t="s">
        <v>128</v>
      </c>
      <c r="D189" s="42">
        <v>2</v>
      </c>
      <c r="E189" s="38"/>
      <c r="F189" s="42"/>
    </row>
    <row r="190" spans="1:6" x14ac:dyDescent="0.25">
      <c r="A190" s="27"/>
      <c r="B190" s="49" t="s">
        <v>140</v>
      </c>
      <c r="C190" s="46" t="s">
        <v>128</v>
      </c>
      <c r="D190" s="42">
        <v>2</v>
      </c>
      <c r="E190" s="38"/>
      <c r="F190" s="42"/>
    </row>
    <row r="191" spans="1:6" x14ac:dyDescent="0.25">
      <c r="A191" s="27"/>
      <c r="B191" s="49" t="s">
        <v>141</v>
      </c>
      <c r="C191" s="46" t="s">
        <v>128</v>
      </c>
      <c r="D191" s="42">
        <v>2</v>
      </c>
      <c r="E191" s="38"/>
      <c r="F191" s="42"/>
    </row>
    <row r="192" spans="1:6" x14ac:dyDescent="0.25">
      <c r="A192" s="27"/>
      <c r="B192" s="49" t="s">
        <v>142</v>
      </c>
      <c r="C192" s="46" t="s">
        <v>128</v>
      </c>
      <c r="D192" s="42">
        <v>1</v>
      </c>
      <c r="E192" s="38"/>
      <c r="F192" s="42"/>
    </row>
    <row r="193" spans="1:6" x14ac:dyDescent="0.25">
      <c r="A193" s="27"/>
      <c r="B193" s="49" t="s">
        <v>143</v>
      </c>
      <c r="C193" s="46" t="s">
        <v>128</v>
      </c>
      <c r="D193" s="42">
        <v>1</v>
      </c>
      <c r="E193" s="38"/>
      <c r="F193" s="42"/>
    </row>
    <row r="194" spans="1:6" x14ac:dyDescent="0.25">
      <c r="A194" s="27"/>
      <c r="B194" s="49" t="s">
        <v>144</v>
      </c>
      <c r="C194" s="46" t="s">
        <v>128</v>
      </c>
      <c r="D194" s="42">
        <v>1</v>
      </c>
      <c r="E194" s="38"/>
      <c r="F194" s="42"/>
    </row>
    <row r="195" spans="1:6" x14ac:dyDescent="0.25">
      <c r="A195" s="27"/>
      <c r="B195" s="49" t="s">
        <v>145</v>
      </c>
      <c r="C195" s="46" t="s">
        <v>128</v>
      </c>
      <c r="D195" s="42">
        <v>1</v>
      </c>
      <c r="E195" s="38"/>
      <c r="F195" s="42"/>
    </row>
    <row r="196" spans="1:6" x14ac:dyDescent="0.25">
      <c r="A196" s="27"/>
      <c r="B196" s="49" t="s">
        <v>146</v>
      </c>
      <c r="C196" s="46" t="s">
        <v>128</v>
      </c>
      <c r="D196" s="42">
        <v>1</v>
      </c>
      <c r="E196" s="38"/>
      <c r="F196" s="42"/>
    </row>
    <row r="197" spans="1:6" x14ac:dyDescent="0.25">
      <c r="A197" s="27"/>
      <c r="B197" s="49" t="s">
        <v>147</v>
      </c>
      <c r="C197" s="46" t="s">
        <v>128</v>
      </c>
      <c r="D197" s="42">
        <v>1</v>
      </c>
      <c r="E197" s="38"/>
      <c r="F197" s="42"/>
    </row>
    <row r="198" spans="1:6" x14ac:dyDescent="0.25">
      <c r="A198" s="27"/>
      <c r="B198" s="49" t="s">
        <v>148</v>
      </c>
      <c r="C198" s="46" t="s">
        <v>149</v>
      </c>
      <c r="D198" s="42">
        <v>298.47999999999996</v>
      </c>
      <c r="E198" s="38"/>
      <c r="F198" s="42"/>
    </row>
    <row r="199" spans="1:6" ht="13.5" thickBot="1" x14ac:dyDescent="0.3">
      <c r="A199" s="27"/>
      <c r="B199" s="49"/>
      <c r="C199" s="46"/>
      <c r="D199" s="42"/>
      <c r="E199" s="38"/>
      <c r="F199" s="42"/>
    </row>
    <row r="200" spans="1:6" ht="48.75" thickBot="1" x14ac:dyDescent="0.3">
      <c r="A200" s="27"/>
      <c r="B200" s="80" t="s">
        <v>210</v>
      </c>
      <c r="C200" s="81"/>
      <c r="D200" s="49"/>
      <c r="E200" s="38"/>
      <c r="F200" s="49"/>
    </row>
    <row r="201" spans="1:6" ht="13.5" thickTop="1" x14ac:dyDescent="0.25">
      <c r="A201" s="27"/>
      <c r="B201" s="49" t="s">
        <v>211</v>
      </c>
      <c r="C201" s="81" t="s">
        <v>212</v>
      </c>
      <c r="D201" s="82">
        <v>8</v>
      </c>
      <c r="E201" s="38"/>
      <c r="F201" s="83"/>
    </row>
    <row r="202" spans="1:6" x14ac:dyDescent="0.25">
      <c r="A202" s="27"/>
      <c r="B202" s="49" t="s">
        <v>213</v>
      </c>
      <c r="C202" s="81" t="s">
        <v>212</v>
      </c>
      <c r="D202" s="82">
        <v>1</v>
      </c>
      <c r="E202" s="38"/>
      <c r="F202" s="83"/>
    </row>
    <row r="203" spans="1:6" x14ac:dyDescent="0.25">
      <c r="A203" s="27"/>
      <c r="B203" s="49" t="s">
        <v>214</v>
      </c>
      <c r="C203" s="81" t="s">
        <v>82</v>
      </c>
      <c r="D203" s="82">
        <v>1</v>
      </c>
      <c r="E203" s="38"/>
      <c r="F203" s="83"/>
    </row>
    <row r="204" spans="1:6" x14ac:dyDescent="0.25">
      <c r="A204" s="27"/>
      <c r="B204" s="49" t="s">
        <v>215</v>
      </c>
      <c r="C204" s="81" t="s">
        <v>212</v>
      </c>
      <c r="D204" s="82">
        <v>1</v>
      </c>
      <c r="E204" s="38"/>
      <c r="F204" s="83"/>
    </row>
    <row r="205" spans="1:6" x14ac:dyDescent="0.25">
      <c r="A205" s="27"/>
      <c r="B205" s="49" t="s">
        <v>216</v>
      </c>
      <c r="C205" s="81" t="s">
        <v>212</v>
      </c>
      <c r="D205" s="82">
        <v>1</v>
      </c>
      <c r="E205" s="38"/>
      <c r="F205" s="83"/>
    </row>
    <row r="206" spans="1:6" x14ac:dyDescent="0.25">
      <c r="A206" s="27"/>
      <c r="B206" s="49" t="s">
        <v>217</v>
      </c>
      <c r="C206" s="81" t="s">
        <v>64</v>
      </c>
      <c r="D206" s="82"/>
      <c r="E206" s="38"/>
      <c r="F206" s="83"/>
    </row>
    <row r="207" spans="1:6" ht="13.5" thickBot="1" x14ac:dyDescent="0.3">
      <c r="A207" s="27"/>
      <c r="B207" s="54"/>
      <c r="C207" s="84"/>
      <c r="D207" s="85"/>
      <c r="E207" s="38"/>
      <c r="F207" s="86"/>
    </row>
    <row r="208" spans="1:6" ht="13.5" thickBot="1" x14ac:dyDescent="0.3">
      <c r="A208" s="27"/>
      <c r="B208" s="33" t="s">
        <v>150</v>
      </c>
      <c r="C208" s="40"/>
      <c r="D208" s="41"/>
      <c r="E208" s="38"/>
      <c r="F208" s="42"/>
    </row>
    <row r="209" spans="1:7" ht="14.25" thickTop="1" thickBot="1" x14ac:dyDescent="0.3">
      <c r="A209" s="27"/>
      <c r="B209" s="39"/>
      <c r="C209" s="40"/>
      <c r="D209" s="41"/>
      <c r="E209" s="38"/>
      <c r="F209" s="42"/>
    </row>
    <row r="210" spans="1:7" ht="13.5" thickBot="1" x14ac:dyDescent="0.3">
      <c r="A210" s="27"/>
      <c r="B210" s="33" t="s">
        <v>151</v>
      </c>
      <c r="C210" s="46"/>
      <c r="D210" s="42"/>
      <c r="E210" s="38"/>
      <c r="F210" s="42"/>
    </row>
    <row r="211" spans="1:7" ht="13.5" thickTop="1" x14ac:dyDescent="0.25">
      <c r="A211" s="27"/>
      <c r="B211" s="49" t="s">
        <v>152</v>
      </c>
      <c r="C211" s="46" t="s">
        <v>29</v>
      </c>
      <c r="D211" s="42">
        <v>269.49733333333336</v>
      </c>
      <c r="E211" s="38"/>
      <c r="F211" s="42"/>
    </row>
    <row r="212" spans="1:7" x14ac:dyDescent="0.25">
      <c r="A212" s="27"/>
      <c r="B212" s="49" t="s">
        <v>153</v>
      </c>
      <c r="C212" s="46" t="s">
        <v>29</v>
      </c>
      <c r="D212" s="42">
        <f>269.497333333333+35.35</f>
        <v>304.84733333333304</v>
      </c>
      <c r="E212" s="38"/>
      <c r="F212" s="42"/>
    </row>
    <row r="213" spans="1:7" ht="13.5" thickBot="1" x14ac:dyDescent="0.3">
      <c r="A213" s="27"/>
      <c r="B213" s="49"/>
      <c r="C213" s="46"/>
      <c r="D213" s="42"/>
      <c r="E213" s="38"/>
      <c r="F213" s="42"/>
    </row>
    <row r="214" spans="1:7" ht="13.5" thickBot="1" x14ac:dyDescent="0.3">
      <c r="A214" s="27"/>
      <c r="B214" s="33" t="s">
        <v>110</v>
      </c>
      <c r="C214" s="40"/>
      <c r="D214" s="41"/>
      <c r="E214" s="38"/>
      <c r="F214" s="42"/>
    </row>
    <row r="215" spans="1:7" ht="13.5" thickTop="1" x14ac:dyDescent="0.25">
      <c r="A215" s="27"/>
      <c r="B215" s="39" t="s">
        <v>24</v>
      </c>
      <c r="C215" s="40" t="s">
        <v>25</v>
      </c>
      <c r="D215" s="41">
        <v>200</v>
      </c>
      <c r="E215" s="38"/>
      <c r="F215" s="42"/>
    </row>
    <row r="216" spans="1:7" ht="13.5" thickBot="1" x14ac:dyDescent="0.3">
      <c r="A216" s="27"/>
      <c r="B216" s="39"/>
      <c r="C216" s="40"/>
      <c r="D216" s="41"/>
      <c r="E216" s="38"/>
      <c r="F216" s="42"/>
    </row>
    <row r="217" spans="1:7" ht="13.5" thickBot="1" x14ac:dyDescent="0.3">
      <c r="A217" s="27"/>
      <c r="B217" s="33" t="s">
        <v>154</v>
      </c>
      <c r="C217" s="40"/>
      <c r="D217" s="41"/>
      <c r="E217" s="38"/>
      <c r="F217" s="42"/>
    </row>
    <row r="218" spans="1:7" ht="13.5" thickTop="1" x14ac:dyDescent="0.25">
      <c r="A218" s="27"/>
      <c r="B218" s="49" t="s">
        <v>155</v>
      </c>
      <c r="C218" s="46" t="s">
        <v>34</v>
      </c>
      <c r="D218" s="42">
        <v>2</v>
      </c>
      <c r="E218" s="38"/>
      <c r="F218" s="42"/>
    </row>
    <row r="219" spans="1:7" x14ac:dyDescent="0.25">
      <c r="A219" s="27"/>
      <c r="B219" s="49" t="s">
        <v>156</v>
      </c>
      <c r="C219" s="46" t="s">
        <v>34</v>
      </c>
      <c r="D219" s="42">
        <v>2</v>
      </c>
      <c r="E219" s="38"/>
      <c r="F219" s="42"/>
    </row>
    <row r="220" spans="1:7" x14ac:dyDescent="0.25">
      <c r="A220" s="27"/>
      <c r="B220" s="49" t="s">
        <v>157</v>
      </c>
      <c r="C220" s="46" t="s">
        <v>34</v>
      </c>
      <c r="D220" s="42">
        <v>2</v>
      </c>
      <c r="E220" s="38"/>
      <c r="F220" s="42"/>
    </row>
    <row r="221" spans="1:7" x14ac:dyDescent="0.25">
      <c r="A221" s="27"/>
      <c r="B221" s="49" t="s">
        <v>158</v>
      </c>
      <c r="C221" s="46" t="s">
        <v>34</v>
      </c>
      <c r="D221" s="42">
        <v>2</v>
      </c>
      <c r="E221" s="38"/>
      <c r="F221" s="42"/>
    </row>
    <row r="222" spans="1:7" x14ac:dyDescent="0.25">
      <c r="A222" s="27"/>
      <c r="B222" s="49" t="s">
        <v>159</v>
      </c>
      <c r="C222" s="46" t="s">
        <v>34</v>
      </c>
      <c r="D222" s="42">
        <v>2</v>
      </c>
      <c r="E222" s="38"/>
      <c r="F222" s="42"/>
    </row>
    <row r="223" spans="1:7" x14ac:dyDescent="0.25">
      <c r="A223" s="27"/>
      <c r="B223" s="49" t="s">
        <v>160</v>
      </c>
      <c r="C223" s="46" t="s">
        <v>34</v>
      </c>
      <c r="D223" s="42">
        <v>4</v>
      </c>
      <c r="E223" s="38"/>
      <c r="F223" s="42"/>
      <c r="G223" s="42"/>
    </row>
    <row r="224" spans="1:7" x14ac:dyDescent="0.25">
      <c r="A224" s="27"/>
      <c r="B224" s="49" t="s">
        <v>161</v>
      </c>
      <c r="C224" s="46" t="s">
        <v>29</v>
      </c>
      <c r="D224" s="42">
        <v>44.1</v>
      </c>
      <c r="E224" s="38"/>
      <c r="F224" s="42"/>
    </row>
    <row r="225" spans="1:6" ht="13.5" thickBot="1" x14ac:dyDescent="0.3">
      <c r="A225" s="27"/>
      <c r="B225" s="39"/>
      <c r="C225" s="40"/>
      <c r="D225" s="41"/>
      <c r="E225" s="38"/>
      <c r="F225" s="42"/>
    </row>
    <row r="226" spans="1:6" ht="13.5" thickBot="1" x14ac:dyDescent="0.3">
      <c r="A226" s="27"/>
      <c r="B226" s="33" t="s">
        <v>162</v>
      </c>
      <c r="C226" s="46"/>
      <c r="D226" s="42"/>
      <c r="E226" s="38"/>
      <c r="F226" s="42"/>
    </row>
    <row r="227" spans="1:6" ht="13.5" thickTop="1" x14ac:dyDescent="0.25">
      <c r="A227" s="27"/>
      <c r="B227" s="49" t="s">
        <v>163</v>
      </c>
      <c r="C227" s="46" t="s">
        <v>29</v>
      </c>
      <c r="D227" s="42">
        <v>500.88914512000008</v>
      </c>
      <c r="E227" s="38"/>
      <c r="F227" s="42"/>
    </row>
    <row r="228" spans="1:6" x14ac:dyDescent="0.25">
      <c r="A228" s="27"/>
      <c r="B228" s="49" t="s">
        <v>164</v>
      </c>
      <c r="C228" s="46" t="s">
        <v>29</v>
      </c>
      <c r="D228" s="42">
        <v>372.0447333333334</v>
      </c>
      <c r="E228" s="38"/>
      <c r="F228" s="42"/>
    </row>
    <row r="229" spans="1:6" x14ac:dyDescent="0.25">
      <c r="A229" s="27"/>
      <c r="B229" s="49" t="s">
        <v>165</v>
      </c>
      <c r="C229" s="46" t="s">
        <v>29</v>
      </c>
      <c r="D229" s="42">
        <v>147.72060000000002</v>
      </c>
      <c r="E229" s="38"/>
      <c r="F229" s="42"/>
    </row>
    <row r="230" spans="1:6" ht="13.5" thickBot="1" x14ac:dyDescent="0.3">
      <c r="A230" s="27"/>
      <c r="B230" s="39"/>
      <c r="C230" s="40"/>
      <c r="D230" s="41"/>
      <c r="E230" s="38"/>
    </row>
    <row r="231" spans="1:6" ht="13.5" thickBot="1" x14ac:dyDescent="0.3">
      <c r="A231" s="27"/>
      <c r="B231" s="33" t="s">
        <v>166</v>
      </c>
      <c r="C231" s="46"/>
      <c r="D231" s="42"/>
      <c r="E231" s="38"/>
      <c r="F231" s="1"/>
    </row>
    <row r="232" spans="1:6" ht="13.5" thickTop="1" x14ac:dyDescent="0.25">
      <c r="A232" s="27"/>
      <c r="B232" s="49" t="s">
        <v>167</v>
      </c>
      <c r="C232" s="46" t="s">
        <v>128</v>
      </c>
      <c r="D232" s="42">
        <v>11</v>
      </c>
      <c r="E232" s="38"/>
      <c r="F232" s="42"/>
    </row>
    <row r="233" spans="1:6" x14ac:dyDescent="0.25">
      <c r="A233" s="27"/>
      <c r="B233" s="49" t="s">
        <v>168</v>
      </c>
      <c r="C233" s="46" t="s">
        <v>128</v>
      </c>
      <c r="D233" s="42">
        <v>22</v>
      </c>
      <c r="E233" s="38"/>
      <c r="F233" s="42"/>
    </row>
    <row r="234" spans="1:6" x14ac:dyDescent="0.25">
      <c r="A234" s="27"/>
      <c r="B234" s="49" t="s">
        <v>169</v>
      </c>
      <c r="C234" s="46" t="s">
        <v>128</v>
      </c>
      <c r="D234" s="42">
        <v>44</v>
      </c>
      <c r="E234" s="38"/>
      <c r="F234" s="42"/>
    </row>
    <row r="235" spans="1:6" x14ac:dyDescent="0.25">
      <c r="A235" s="27"/>
      <c r="B235" s="49" t="s">
        <v>170</v>
      </c>
      <c r="C235" s="46" t="s">
        <v>128</v>
      </c>
      <c r="D235" s="42">
        <v>44</v>
      </c>
      <c r="E235" s="38"/>
      <c r="F235" s="42"/>
    </row>
    <row r="236" spans="1:6" x14ac:dyDescent="0.25">
      <c r="A236" s="27"/>
      <c r="B236" s="49" t="s">
        <v>171</v>
      </c>
      <c r="C236" s="46" t="s">
        <v>128</v>
      </c>
      <c r="D236" s="42">
        <v>70</v>
      </c>
      <c r="E236" s="38"/>
      <c r="F236" s="42"/>
    </row>
    <row r="237" spans="1:6" x14ac:dyDescent="0.25">
      <c r="A237" s="27"/>
      <c r="B237" s="49" t="s">
        <v>172</v>
      </c>
      <c r="C237" s="46" t="s">
        <v>173</v>
      </c>
      <c r="D237" s="42">
        <v>488.71999999999997</v>
      </c>
      <c r="E237" s="38"/>
      <c r="F237" s="42"/>
    </row>
    <row r="238" spans="1:6" x14ac:dyDescent="0.25">
      <c r="A238" s="27"/>
      <c r="B238" s="49" t="s">
        <v>174</v>
      </c>
      <c r="C238" s="46" t="s">
        <v>128</v>
      </c>
      <c r="D238" s="42">
        <v>50</v>
      </c>
      <c r="E238" s="38"/>
      <c r="F238" s="42"/>
    </row>
    <row r="239" spans="1:6" x14ac:dyDescent="0.25">
      <c r="A239" s="27"/>
      <c r="B239" s="49" t="s">
        <v>175</v>
      </c>
      <c r="C239" s="46" t="s">
        <v>128</v>
      </c>
      <c r="D239" s="42">
        <v>1</v>
      </c>
      <c r="E239" s="38"/>
      <c r="F239" s="42"/>
    </row>
    <row r="240" spans="1:6" x14ac:dyDescent="0.25">
      <c r="A240" s="27"/>
      <c r="B240" s="49" t="s">
        <v>176</v>
      </c>
      <c r="C240" s="46" t="s">
        <v>128</v>
      </c>
      <c r="D240" s="42">
        <v>5</v>
      </c>
      <c r="E240" s="38"/>
      <c r="F240" s="42"/>
    </row>
    <row r="241" spans="1:6" x14ac:dyDescent="0.25">
      <c r="A241" s="27"/>
      <c r="B241" s="49" t="s">
        <v>177</v>
      </c>
      <c r="C241" s="46" t="s">
        <v>128</v>
      </c>
      <c r="D241" s="42">
        <v>2</v>
      </c>
      <c r="E241" s="38"/>
      <c r="F241" s="42"/>
    </row>
    <row r="242" spans="1:6" x14ac:dyDescent="0.25">
      <c r="A242" s="27"/>
      <c r="B242" s="49" t="s">
        <v>178</v>
      </c>
      <c r="C242" s="46" t="s">
        <v>128</v>
      </c>
      <c r="D242" s="42">
        <v>3</v>
      </c>
      <c r="E242" s="38"/>
      <c r="F242" s="42"/>
    </row>
    <row r="243" spans="1:6" ht="13.5" thickBot="1" x14ac:dyDescent="0.3">
      <c r="A243" s="27"/>
      <c r="B243" s="39"/>
      <c r="C243" s="40"/>
      <c r="D243" s="41"/>
      <c r="E243" s="38"/>
    </row>
    <row r="244" spans="1:6" ht="13.5" thickBot="1" x14ac:dyDescent="0.3">
      <c r="A244" s="27"/>
      <c r="B244" s="33" t="s">
        <v>179</v>
      </c>
      <c r="C244" s="46"/>
      <c r="D244" s="42"/>
      <c r="E244" s="38"/>
      <c r="F244" s="1"/>
    </row>
    <row r="245" spans="1:6" ht="13.5" thickTop="1" x14ac:dyDescent="0.25">
      <c r="A245" s="27"/>
      <c r="B245" s="49" t="s">
        <v>180</v>
      </c>
      <c r="C245" s="46" t="s">
        <v>128</v>
      </c>
      <c r="D245" s="42">
        <v>2</v>
      </c>
      <c r="E245" s="38"/>
      <c r="F245" s="42"/>
    </row>
    <row r="246" spans="1:6" x14ac:dyDescent="0.25">
      <c r="A246" s="27"/>
      <c r="B246" s="49" t="s">
        <v>181</v>
      </c>
      <c r="C246" s="46" t="s">
        <v>182</v>
      </c>
      <c r="D246" s="42">
        <v>42.64</v>
      </c>
      <c r="E246" s="38"/>
      <c r="F246" s="42"/>
    </row>
    <row r="247" spans="1:6" x14ac:dyDescent="0.25">
      <c r="A247" s="27"/>
      <c r="B247" s="49" t="s">
        <v>183</v>
      </c>
      <c r="C247" s="46" t="s">
        <v>128</v>
      </c>
      <c r="D247" s="42">
        <v>1</v>
      </c>
      <c r="E247" s="38"/>
      <c r="F247" s="42"/>
    </row>
    <row r="248" spans="1:6" x14ac:dyDescent="0.25">
      <c r="A248" s="27"/>
      <c r="B248" s="49" t="s">
        <v>184</v>
      </c>
      <c r="C248" s="46" t="s">
        <v>128</v>
      </c>
      <c r="D248" s="42">
        <v>1</v>
      </c>
      <c r="E248" s="38"/>
      <c r="F248" s="42"/>
    </row>
    <row r="249" spans="1:6" x14ac:dyDescent="0.25">
      <c r="A249" s="27"/>
      <c r="B249" s="49" t="s">
        <v>185</v>
      </c>
      <c r="C249" s="46" t="s">
        <v>128</v>
      </c>
      <c r="D249" s="42">
        <v>1</v>
      </c>
      <c r="E249" s="38"/>
      <c r="F249" s="42"/>
    </row>
    <row r="250" spans="1:6" x14ac:dyDescent="0.25">
      <c r="A250" s="27"/>
      <c r="B250" s="49" t="s">
        <v>186</v>
      </c>
      <c r="C250" s="46" t="s">
        <v>128</v>
      </c>
      <c r="D250" s="42">
        <v>2</v>
      </c>
      <c r="E250" s="38"/>
      <c r="F250" s="42"/>
    </row>
    <row r="251" spans="1:6" x14ac:dyDescent="0.25">
      <c r="A251" s="27"/>
      <c r="B251" s="49" t="s">
        <v>187</v>
      </c>
      <c r="C251" s="46" t="s">
        <v>128</v>
      </c>
      <c r="D251" s="42">
        <v>2</v>
      </c>
      <c r="E251" s="38"/>
      <c r="F251" s="42"/>
    </row>
    <row r="252" spans="1:6" x14ac:dyDescent="0.25">
      <c r="A252" s="27"/>
      <c r="B252" s="49" t="s">
        <v>188</v>
      </c>
      <c r="C252" s="46" t="s">
        <v>128</v>
      </c>
      <c r="D252" s="42">
        <v>2</v>
      </c>
      <c r="E252" s="38"/>
      <c r="F252" s="42"/>
    </row>
    <row r="253" spans="1:6" x14ac:dyDescent="0.25">
      <c r="A253" s="27"/>
      <c r="B253" s="49" t="s">
        <v>189</v>
      </c>
      <c r="C253" s="46" t="s">
        <v>128</v>
      </c>
      <c r="D253" s="42">
        <v>2</v>
      </c>
      <c r="E253" s="38"/>
      <c r="F253" s="42"/>
    </row>
    <row r="254" spans="1:6" x14ac:dyDescent="0.25">
      <c r="A254" s="27"/>
      <c r="B254" s="49" t="s">
        <v>190</v>
      </c>
      <c r="C254" s="46" t="s">
        <v>191</v>
      </c>
      <c r="D254" s="42">
        <v>1</v>
      </c>
      <c r="E254" s="38"/>
      <c r="F254" s="42"/>
    </row>
    <row r="255" spans="1:6" x14ac:dyDescent="0.25">
      <c r="A255" s="27"/>
      <c r="B255" s="49" t="s">
        <v>192</v>
      </c>
      <c r="C255" s="46" t="s">
        <v>191</v>
      </c>
      <c r="D255" s="42">
        <v>1</v>
      </c>
      <c r="E255" s="38"/>
      <c r="F255" s="42"/>
    </row>
    <row r="256" spans="1:6" ht="13.5" thickBot="1" x14ac:dyDescent="0.3">
      <c r="A256" s="27"/>
      <c r="B256" s="37"/>
      <c r="C256" s="34"/>
      <c r="D256" s="35"/>
      <c r="E256" s="36"/>
      <c r="F256" s="36"/>
    </row>
    <row r="257" spans="1:6" ht="13.5" customHeight="1" thickBot="1" x14ac:dyDescent="0.3">
      <c r="A257" s="27"/>
      <c r="B257" s="33" t="s">
        <v>193</v>
      </c>
      <c r="C257" s="33" t="s">
        <v>194</v>
      </c>
      <c r="D257" s="33"/>
      <c r="E257" s="33"/>
      <c r="F257" s="33">
        <f>SUM(F13:F255)</f>
        <v>0</v>
      </c>
    </row>
    <row r="258" spans="1:6" ht="13.5" thickTop="1" x14ac:dyDescent="0.25">
      <c r="A258" s="27"/>
      <c r="B258" s="37" t="s">
        <v>195</v>
      </c>
      <c r="C258" s="34"/>
      <c r="D258" s="67">
        <v>0.1</v>
      </c>
      <c r="E258" s="36"/>
      <c r="F258" s="36">
        <f>ROUND(F257*D258,2)</f>
        <v>0</v>
      </c>
    </row>
    <row r="259" spans="1:6" x14ac:dyDescent="0.25">
      <c r="A259" s="27"/>
      <c r="B259" s="37" t="s">
        <v>196</v>
      </c>
      <c r="C259" s="34"/>
      <c r="D259" s="67">
        <v>0.04</v>
      </c>
      <c r="E259" s="36"/>
      <c r="F259" s="36">
        <f>ROUND(F257*D259,2)</f>
        <v>0</v>
      </c>
    </row>
    <row r="260" spans="1:6" x14ac:dyDescent="0.25">
      <c r="A260" s="27"/>
      <c r="B260" s="37" t="s">
        <v>197</v>
      </c>
      <c r="C260" s="34"/>
      <c r="D260" s="67">
        <v>0.04</v>
      </c>
      <c r="E260" s="36"/>
      <c r="F260" s="36">
        <f>ROUND(D260*F257,2)</f>
        <v>0</v>
      </c>
    </row>
    <row r="261" spans="1:6" x14ac:dyDescent="0.25">
      <c r="A261" s="27"/>
      <c r="B261" s="37" t="s">
        <v>198</v>
      </c>
      <c r="C261" s="34"/>
      <c r="D261" s="67">
        <v>0.01</v>
      </c>
      <c r="E261" s="36"/>
      <c r="F261" s="36">
        <f>ROUND(F257*D261,2)</f>
        <v>0</v>
      </c>
    </row>
    <row r="262" spans="1:6" x14ac:dyDescent="0.25">
      <c r="A262" s="27"/>
      <c r="B262" s="37" t="s">
        <v>199</v>
      </c>
      <c r="C262" s="34"/>
      <c r="D262" s="67">
        <v>4.4999999999999998E-2</v>
      </c>
      <c r="E262" s="68"/>
      <c r="F262" s="36">
        <f>ROUND(F257*D262,2)</f>
        <v>0</v>
      </c>
    </row>
    <row r="263" spans="1:6" x14ac:dyDescent="0.25">
      <c r="A263" s="27"/>
      <c r="B263" s="37" t="s">
        <v>200</v>
      </c>
      <c r="C263" s="34"/>
      <c r="D263" s="67">
        <v>0.05</v>
      </c>
      <c r="E263" s="68"/>
      <c r="F263" s="36">
        <f>ROUND(F257*D263,2)</f>
        <v>0</v>
      </c>
    </row>
    <row r="264" spans="1:6" x14ac:dyDescent="0.25">
      <c r="A264" s="27"/>
      <c r="B264" s="37" t="s">
        <v>201</v>
      </c>
      <c r="C264" s="34"/>
      <c r="D264" s="67">
        <v>1E-3</v>
      </c>
      <c r="E264" s="36"/>
      <c r="F264" s="36">
        <f>ROUND(F257*D264,2)</f>
        <v>0</v>
      </c>
    </row>
    <row r="265" spans="1:6" ht="15.75" customHeight="1" x14ac:dyDescent="0.25">
      <c r="A265" s="27"/>
      <c r="B265" s="37"/>
      <c r="C265" s="34"/>
      <c r="D265" s="67"/>
      <c r="E265" s="36"/>
      <c r="F265" s="36"/>
    </row>
    <row r="266" spans="1:6" x14ac:dyDescent="0.25">
      <c r="B266" s="37" t="s">
        <v>202</v>
      </c>
      <c r="C266" s="34"/>
      <c r="D266" s="67">
        <v>0.18</v>
      </c>
      <c r="E266" s="36"/>
      <c r="F266" s="36">
        <f>ROUND(F258*D266,2)</f>
        <v>0</v>
      </c>
    </row>
    <row r="267" spans="1:6" ht="13.5" thickBot="1" x14ac:dyDescent="0.3">
      <c r="B267" s="37"/>
      <c r="C267" s="34"/>
      <c r="D267" s="35"/>
      <c r="E267" s="36"/>
      <c r="F267" s="36"/>
    </row>
    <row r="268" spans="1:6" ht="15.75" customHeight="1" thickBot="1" x14ac:dyDescent="0.3">
      <c r="A268" s="27"/>
      <c r="B268" s="37"/>
      <c r="C268" s="33" t="s">
        <v>203</v>
      </c>
      <c r="D268" s="33"/>
      <c r="E268" s="33"/>
      <c r="F268" s="33">
        <f>SUM(F258:F267)</f>
        <v>0</v>
      </c>
    </row>
    <row r="269" spans="1:6" ht="13.5" thickTop="1" x14ac:dyDescent="0.25">
      <c r="B269" s="70"/>
      <c r="C269" s="71"/>
      <c r="D269" s="72"/>
      <c r="E269" s="73"/>
      <c r="F269" s="73"/>
    </row>
    <row r="270" spans="1:6" ht="13.5" thickBot="1" x14ac:dyDescent="0.3">
      <c r="B270" s="70"/>
      <c r="C270" s="71"/>
      <c r="D270" s="72"/>
      <c r="E270" s="73"/>
      <c r="F270" s="73"/>
    </row>
    <row r="271" spans="1:6" ht="13.5" customHeight="1" thickBot="1" x14ac:dyDescent="0.3">
      <c r="B271" s="37"/>
      <c r="C271" s="33" t="s">
        <v>204</v>
      </c>
      <c r="D271" s="33"/>
      <c r="E271" s="33"/>
      <c r="F271" s="74">
        <f>+F257+F268</f>
        <v>0</v>
      </c>
    </row>
    <row r="272" spans="1:6" ht="13.5" thickTop="1" x14ac:dyDescent="0.25">
      <c r="B272" s="70"/>
      <c r="C272" s="71"/>
      <c r="D272" s="72"/>
      <c r="E272" s="73"/>
      <c r="F272" s="73"/>
    </row>
    <row r="273" spans="2:6" x14ac:dyDescent="0.25">
      <c r="B273" s="70"/>
      <c r="C273" s="71"/>
      <c r="D273" s="72"/>
      <c r="E273" s="73"/>
      <c r="F273" s="73"/>
    </row>
    <row r="274" spans="2:6" x14ac:dyDescent="0.25">
      <c r="B274" s="70"/>
      <c r="C274" s="71"/>
      <c r="D274" s="72"/>
      <c r="E274" s="73"/>
      <c r="F274" s="73"/>
    </row>
    <row r="275" spans="2:6" x14ac:dyDescent="0.25">
      <c r="B275" s="70"/>
      <c r="C275" s="71"/>
      <c r="D275" s="72"/>
      <c r="E275" s="73"/>
      <c r="F275" s="73"/>
    </row>
    <row r="276" spans="2:6" x14ac:dyDescent="0.25">
      <c r="B276" s="70"/>
      <c r="C276" s="71"/>
      <c r="D276" s="72"/>
      <c r="E276" s="73"/>
      <c r="F276" s="73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#50 (Básica Guayabal)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2019-04-03T20:55:48Z</dcterms:created>
  <dcterms:modified xsi:type="dcterms:W3CDTF">2019-06-21T15:15:48Z</dcterms:modified>
</cp:coreProperties>
</file>