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2 Regina del carmen Echavarri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31" i="1"/>
  <c r="D123" i="1"/>
  <c r="D56" i="1"/>
  <c r="D49" i="1"/>
  <c r="D25" i="1"/>
  <c r="D24" i="1"/>
  <c r="D124" i="1" l="1"/>
  <c r="F134" i="1"/>
  <c r="F138" i="1" l="1"/>
  <c r="F141" i="1"/>
  <c r="F137" i="1"/>
  <c r="F140" i="1"/>
  <c r="F136" i="1"/>
  <c r="F139" i="1"/>
  <c r="F135" i="1"/>
  <c r="F143" i="1" l="1"/>
  <c r="F145" i="1"/>
  <c r="F148" i="1" s="1"/>
</calcChain>
</file>

<file path=xl/sharedStrings.xml><?xml version="1.0" encoding="utf-8"?>
<sst xmlns="http://schemas.openxmlformats.org/spreadsheetml/2006/main" count="198" uniqueCount="132">
  <si>
    <t xml:space="preserve">PRESUPUESTO </t>
  </si>
  <si>
    <t xml:space="preserve">CENTRO EDUCATIVO </t>
  </si>
  <si>
    <t>DESCRIPCION DEL PROYECTO</t>
  </si>
  <si>
    <t xml:space="preserve">REGINA DEL CARMEN ECHAVARRIA (ANT. CLARA E. RODRIGUEZ </t>
  </si>
  <si>
    <t>Construcción Cocina-Comedor, Reparación de 4 Aulas, Construcción de 1 Aula,  Acondicionamiento Exterior y miscelaneos</t>
  </si>
  <si>
    <t xml:space="preserve">Ubicación: </t>
  </si>
  <si>
    <t xml:space="preserve">Hato del Yaque, Santiago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</si>
  <si>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</si>
  <si>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</si>
  <si>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</si>
  <si>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</si>
  <si>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</si>
  <si>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</si>
  <si>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</si>
  <si>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</si>
  <si>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</si>
  <si>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</si>
  <si>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</si>
  <si>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</si>
  <si>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</si>
  <si>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</si>
  <si>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</si>
  <si>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</si>
  <si>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</si>
  <si>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 xml:space="preserve">REPARACIONES MODULOS 3 AULAS EXISTENTES </t>
  </si>
  <si>
    <t xml:space="preserve">Pintura acrílica en muros </t>
  </si>
  <si>
    <t>mt²</t>
  </si>
  <si>
    <t xml:space="preserve">Pintura satinada en muros </t>
  </si>
  <si>
    <t xml:space="preserve">Pintura de mantenimiento en protectores ventanas </t>
  </si>
  <si>
    <t xml:space="preserve">Brillado y cristalizado de pisos </t>
  </si>
  <si>
    <t>Mt²</t>
  </si>
  <si>
    <t xml:space="preserve">MODULO DE 1 AULA (Habilitar para Aula Inicial) </t>
  </si>
  <si>
    <t>AREA EXTERIOR</t>
  </si>
  <si>
    <t xml:space="preserve">Limpieza de sépticos </t>
  </si>
  <si>
    <t>und</t>
  </si>
  <si>
    <t xml:space="preserve">Limpieza de cisterna </t>
  </si>
  <si>
    <t>Instalacion de tinacos reciclados, inc. Tuberias y piezas especiales</t>
  </si>
  <si>
    <t>ud</t>
  </si>
  <si>
    <t xml:space="preserve">Limpieza registros </t>
  </si>
  <si>
    <t>und.</t>
  </si>
  <si>
    <t>VERJA PERIMETRAL EN MALLA CICLONICA Y MUROS DE 1.00MT SNP</t>
  </si>
  <si>
    <t>CONSTRUCCION COMEDOR RURAL -  R1</t>
  </si>
  <si>
    <t xml:space="preserve">Terminación de Techos : </t>
  </si>
  <si>
    <t xml:space="preserve">Fino en techo plano  e inclinado </t>
  </si>
  <si>
    <t>Impermeab. en lona asfáltica de 3mm (granular)</t>
  </si>
  <si>
    <t xml:space="preserve">Terminación de Pisos </t>
  </si>
  <si>
    <t xml:space="preserve">Pintura </t>
  </si>
  <si>
    <t xml:space="preserve">Pintura Prymer en muros y techos  de hormigón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</si>
  <si>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</si>
  <si>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</si>
  <si>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</si>
  <si>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</si>
  <si>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</si>
  <si>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</si>
  <si>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>p.a</t>
  </si>
  <si>
    <t>EMBELLECIMIENTO  y  AREAS EXTERIORES</t>
  </si>
  <si>
    <t xml:space="preserve">Colocación de Bancos sin espaldar en granito </t>
  </si>
  <si>
    <t>Colchón de arena lavada (zona de juego para inicial) incluye regado y traslado</t>
  </si>
  <si>
    <t>mt³</t>
  </si>
  <si>
    <t>Suministro y Colocación de juegos infantiles ( 1 Tobogan y 1 Columpio de 3 asientos "Little Tikes")</t>
  </si>
  <si>
    <t>P.A</t>
  </si>
  <si>
    <t>Tarja Acrílica  (Ver detalles)</t>
  </si>
  <si>
    <t>CONSTRUCCION 1 AULA RURAL + BAÑO</t>
  </si>
  <si>
    <t xml:space="preserve">Fino en techo plano </t>
  </si>
  <si>
    <t>Impermeab. en lona asfáltica de 4mm (granular)</t>
  </si>
  <si>
    <t>Pinturas</t>
  </si>
  <si>
    <t>Latex acrílico como base (2 MANOS)</t>
  </si>
  <si>
    <t>Pintura Acrílica para muros y techos (incluye sheetrock)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</si>
  <si>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</si>
  <si>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</si>
  <si>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</si>
  <si>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</si>
  <si>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</si>
  <si>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</si>
  <si>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</si>
  <si>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</si>
  <si>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</si>
  <si>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</si>
  <si>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</si>
  <si>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</si>
  <si>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Pintura y acondiconamiento base bandera</t>
  </si>
  <si>
    <t xml:space="preserve">Retoques de Pintura de dibujos animados en paredes 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</si>
  <si>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</si>
  <si>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</si>
  <si>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</si>
  <si>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</si>
  <si>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</si>
  <si>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</si>
  <si>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</si>
  <si>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</si>
  <si>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</si>
  <si>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</si>
  <si>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</si>
  <si>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</si>
  <si>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</si>
  <si>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</si>
  <si>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</si>
  <si>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</si>
  <si>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</si>
  <si>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</si>
  <si>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</si>
  <si>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</si>
  <si>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</si>
  <si>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 xml:space="preserve">Suministro e instalacion de abanicos Industrial de pared, similar a KDK, Diametro de aspa 22, color negro 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</si>
  <si>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</si>
  <si>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</si>
  <si>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</si>
  <si>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4-8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</si>
  <si>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</si>
  <si>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</si>
  <si>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</si>
  <si>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VERJA EN COMEDOR</t>
  </si>
  <si>
    <t>Verja en malla ciclonica de 6"</t>
  </si>
  <si>
    <t>ml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</si>
  <si>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</si>
  <si>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</si>
  <si>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</si>
  <si>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</si>
  <si>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</si>
  <si>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</si>
  <si>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</si>
  <si>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unds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</si>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</sst>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 applyProtection="1">
      <alignment vertical="center" wrapText="1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165" fontId="3" fillId="0" borderId="0" xfId="1" applyFont="1" applyBorder="1" applyAlignment="1">
      <alignment horizontal="right" vertical="center"/>
    </xf>
    <xf numFmtId="0" fontId="9" fillId="3" borderId="1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5" fontId="3" fillId="0" borderId="0" xfId="1" applyFont="1" applyAlignment="1" applyProtection="1">
      <alignment vertical="center"/>
    </xf>
    <xf numFmtId="165" fontId="3" fillId="0" borderId="0" xfId="1" applyFont="1" applyAlignment="1" applyProtection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0" fontId="12" fillId="3" borderId="17" xfId="0" applyFont="1" applyFill="1" applyBorder="1" applyAlignment="1">
      <alignment vertical="center"/>
    </xf>
    <xf numFmtId="165" fontId="12" fillId="3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4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Moneda 3 3" xfId="5"/>
    <cellStyle name="Normal" xfId="0" builtinId="0"/>
    <cellStyle name="Normal 28" xfId="3"/>
    <cellStyle name="Normal 28 2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53"/>
  <sheetViews>
    <sheetView showGridLines="0" tabSelected="1" view="pageBreakPreview" zoomScale="60" zoomScaleNormal="100" workbookViewId="0">
      <selection activeCell="E13" sqref="E13:F133"/>
    </sheetView>
  </sheetViews>
  <sheetFormatPr defaultColWidth="11.42578125" defaultRowHeight="12.75" x14ac:dyDescent="0.25"/>
  <cols>
    <col min="1" max="1" width="3.85546875" style="65" customWidth="1"/>
    <col min="2" max="2" width="50.85546875" style="70" customWidth="1"/>
    <col min="3" max="3" width="6.140625" style="71" customWidth="1"/>
    <col min="4" max="4" width="11.140625" style="72" customWidth="1"/>
    <col min="5" max="5" width="12.85546875" style="73" customWidth="1"/>
    <col min="6" max="6" width="17.140625" style="73" bestFit="1" customWidth="1"/>
    <col min="7" max="16384" width="11.42578125" style="1"/>
  </cols>
  <sheetData>
    <row r="1" spans="1:6" ht="18.75" x14ac:dyDescent="0.25">
      <c r="A1" s="90"/>
      <c r="B1" s="91"/>
      <c r="C1" s="91"/>
      <c r="D1" s="91"/>
      <c r="E1" s="91"/>
      <c r="F1" s="92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93"/>
      <c r="B4" s="94"/>
      <c r="C4" s="94"/>
      <c r="D4" s="94"/>
      <c r="E4" s="94"/>
      <c r="F4" s="95"/>
    </row>
    <row r="5" spans="1:6" ht="19.149999999999999" customHeight="1" x14ac:dyDescent="0.25">
      <c r="A5" s="96" t="s">
        <v>0</v>
      </c>
      <c r="B5" s="97"/>
      <c r="C5" s="97"/>
      <c r="D5" s="97"/>
      <c r="E5" s="97"/>
      <c r="F5" s="98"/>
    </row>
    <row r="6" spans="1:6" x14ac:dyDescent="0.25">
      <c r="A6" s="7"/>
      <c r="B6" s="8" t="s">
        <v>1</v>
      </c>
      <c r="C6" s="99" t="s">
        <v>2</v>
      </c>
      <c r="D6" s="99"/>
      <c r="E6" s="99"/>
      <c r="F6" s="100"/>
    </row>
    <row r="7" spans="1:6" ht="35.1" customHeight="1" x14ac:dyDescent="0.2">
      <c r="A7" s="9"/>
      <c r="B7" s="10" t="s">
        <v>3</v>
      </c>
      <c r="C7" s="101" t="s">
        <v>4</v>
      </c>
      <c r="D7" s="101"/>
      <c r="E7" s="101"/>
      <c r="F7" s="102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84" t="s">
        <v>7</v>
      </c>
      <c r="B10" s="86" t="s">
        <v>8</v>
      </c>
      <c r="C10" s="86" t="s">
        <v>9</v>
      </c>
      <c r="D10" s="88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85"/>
      <c r="B11" s="87"/>
      <c r="C11" s="87"/>
      <c r="D11" s="89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6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6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6" s="10" customFormat="1" x14ac:dyDescent="0.25">
      <c r="A19" s="32"/>
      <c r="B19" s="37" t="s">
        <v>21</v>
      </c>
      <c r="C19" s="34" t="s">
        <v>22</v>
      </c>
      <c r="D19" s="35">
        <v>5</v>
      </c>
      <c r="E19" s="38"/>
      <c r="F19" s="36"/>
    </row>
    <row r="20" spans="1:6" s="10" customFormat="1" ht="13.5" thickBot="1" x14ac:dyDescent="0.3">
      <c r="A20" s="32"/>
      <c r="B20" s="37"/>
      <c r="C20" s="34"/>
      <c r="D20" s="35"/>
      <c r="E20" s="38"/>
      <c r="F20" s="36"/>
    </row>
    <row r="21" spans="1:6" ht="13.5" thickBot="1" x14ac:dyDescent="0.3">
      <c r="A21" s="27"/>
      <c r="B21" s="33" t="s">
        <v>23</v>
      </c>
      <c r="C21" s="34"/>
      <c r="D21" s="35"/>
      <c r="E21" s="38"/>
      <c r="F21" s="36"/>
    </row>
    <row r="22" spans="1:6" ht="14.25" thickTop="1" thickBot="1" x14ac:dyDescent="0.3">
      <c r="A22" s="27"/>
      <c r="B22" s="39"/>
      <c r="C22" s="34"/>
      <c r="D22" s="35"/>
      <c r="E22" s="38"/>
      <c r="F22" s="36"/>
    </row>
    <row r="23" spans="1:6" ht="13.5" thickBot="1" x14ac:dyDescent="0.3">
      <c r="A23" s="27"/>
      <c r="B23" s="33" t="s">
        <v>24</v>
      </c>
      <c r="C23" s="34"/>
      <c r="D23" s="35"/>
      <c r="E23" s="38"/>
      <c r="F23" s="36"/>
    </row>
    <row r="24" spans="1:6" ht="13.5" thickTop="1" x14ac:dyDescent="0.25">
      <c r="A24" s="27"/>
      <c r="B24" s="40" t="s">
        <v>25</v>
      </c>
      <c r="C24" s="41" t="s">
        <v>26</v>
      </c>
      <c r="D24" s="42">
        <f>256.02+92.2</f>
        <v>348.21999999999997</v>
      </c>
      <c r="E24" s="38"/>
      <c r="F24" s="43"/>
    </row>
    <row r="25" spans="1:6" x14ac:dyDescent="0.25">
      <c r="A25" s="27"/>
      <c r="B25" s="40" t="s">
        <v>27</v>
      </c>
      <c r="C25" s="41" t="s">
        <v>26</v>
      </c>
      <c r="D25" s="42">
        <f>231.4+46.92</f>
        <v>278.32</v>
      </c>
      <c r="E25" s="38"/>
      <c r="F25" s="43"/>
    </row>
    <row r="26" spans="1:6" x14ac:dyDescent="0.25">
      <c r="A26" s="27"/>
      <c r="B26" s="40" t="s">
        <v>28</v>
      </c>
      <c r="C26" s="41" t="s">
        <v>26</v>
      </c>
      <c r="D26" s="42">
        <v>14.98</v>
      </c>
      <c r="E26" s="38"/>
      <c r="F26" s="43"/>
    </row>
    <row r="27" spans="1:6" x14ac:dyDescent="0.25">
      <c r="A27" s="27"/>
      <c r="B27" s="40" t="s">
        <v>29</v>
      </c>
      <c r="C27" s="34" t="s">
        <v>30</v>
      </c>
      <c r="D27" s="35">
        <v>129</v>
      </c>
      <c r="E27" s="38"/>
      <c r="F27" s="43"/>
    </row>
    <row r="28" spans="1:6" ht="13.5" thickBot="1" x14ac:dyDescent="0.3">
      <c r="A28" s="27"/>
      <c r="B28" s="39"/>
      <c r="C28" s="34"/>
      <c r="D28" s="35"/>
      <c r="E28" s="38"/>
      <c r="F28" s="36"/>
    </row>
    <row r="29" spans="1:6" ht="13.5" thickBot="1" x14ac:dyDescent="0.3">
      <c r="A29" s="27"/>
      <c r="B29" s="33" t="s">
        <v>31</v>
      </c>
      <c r="C29" s="41"/>
      <c r="D29" s="42"/>
      <c r="E29" s="38"/>
      <c r="F29" s="43"/>
    </row>
    <row r="30" spans="1:6" ht="13.5" thickTop="1" x14ac:dyDescent="0.25">
      <c r="A30" s="27"/>
      <c r="B30" s="40" t="s">
        <v>25</v>
      </c>
      <c r="C30" s="41" t="s">
        <v>26</v>
      </c>
      <c r="D30" s="42">
        <v>256.02</v>
      </c>
      <c r="E30" s="38"/>
      <c r="F30" s="43"/>
    </row>
    <row r="31" spans="1:6" x14ac:dyDescent="0.25">
      <c r="A31" s="27"/>
      <c r="B31" s="40" t="s">
        <v>27</v>
      </c>
      <c r="C31" s="41" t="s">
        <v>26</v>
      </c>
      <c r="D31" s="42">
        <v>231.4</v>
      </c>
      <c r="E31" s="38"/>
      <c r="F31" s="43"/>
    </row>
    <row r="32" spans="1:6" x14ac:dyDescent="0.25">
      <c r="A32" s="27"/>
      <c r="B32" s="40" t="s">
        <v>28</v>
      </c>
      <c r="C32" s="41" t="s">
        <v>26</v>
      </c>
      <c r="D32" s="42">
        <v>5.22</v>
      </c>
      <c r="E32" s="38"/>
      <c r="F32" s="43"/>
    </row>
    <row r="33" spans="1:6" x14ac:dyDescent="0.25">
      <c r="A33" s="27"/>
      <c r="B33" s="40" t="s">
        <v>29</v>
      </c>
      <c r="C33" s="34" t="s">
        <v>30</v>
      </c>
      <c r="D33" s="35">
        <v>35</v>
      </c>
      <c r="E33" s="38"/>
      <c r="F33" s="43"/>
    </row>
    <row r="34" spans="1:6" ht="13.5" thickBot="1" x14ac:dyDescent="0.3">
      <c r="A34" s="27"/>
      <c r="B34" s="40"/>
      <c r="C34" s="34"/>
      <c r="D34" s="35"/>
      <c r="E34" s="38"/>
      <c r="F34" s="43"/>
    </row>
    <row r="35" spans="1:6" ht="13.5" thickBot="1" x14ac:dyDescent="0.3">
      <c r="A35" s="27"/>
      <c r="B35" s="44" t="s">
        <v>32</v>
      </c>
      <c r="C35" s="45"/>
      <c r="D35" s="46"/>
      <c r="E35" s="38"/>
      <c r="F35" s="47"/>
    </row>
    <row r="36" spans="1:6" x14ac:dyDescent="0.25">
      <c r="A36" s="27"/>
      <c r="B36" s="48" t="s">
        <v>33</v>
      </c>
      <c r="C36" s="49" t="s">
        <v>34</v>
      </c>
      <c r="D36" s="50">
        <v>2</v>
      </c>
      <c r="E36" s="38"/>
      <c r="F36" s="50"/>
    </row>
    <row r="37" spans="1:6" x14ac:dyDescent="0.25">
      <c r="A37" s="27"/>
      <c r="B37" s="51" t="s">
        <v>35</v>
      </c>
      <c r="C37" s="52" t="s">
        <v>34</v>
      </c>
      <c r="D37" s="53">
        <v>1</v>
      </c>
      <c r="E37" s="38"/>
      <c r="F37" s="53"/>
    </row>
    <row r="38" spans="1:6" x14ac:dyDescent="0.25">
      <c r="A38" s="27"/>
      <c r="B38" s="54" t="s">
        <v>36</v>
      </c>
      <c r="C38" s="55" t="s">
        <v>37</v>
      </c>
      <c r="D38" s="56">
        <v>3</v>
      </c>
      <c r="E38" s="38"/>
      <c r="F38" s="57"/>
    </row>
    <row r="39" spans="1:6" x14ac:dyDescent="0.25">
      <c r="A39" s="27"/>
      <c r="B39" s="54" t="s">
        <v>38</v>
      </c>
      <c r="C39" s="55" t="s">
        <v>39</v>
      </c>
      <c r="D39" s="56">
        <v>2</v>
      </c>
      <c r="E39" s="38"/>
      <c r="F39" s="57"/>
    </row>
    <row r="40" spans="1:6" x14ac:dyDescent="0.25">
      <c r="A40" s="27"/>
      <c r="B40" s="58" t="s">
        <v>80</v>
      </c>
      <c r="C40" s="74" t="s">
        <v>54</v>
      </c>
      <c r="D40" s="42">
        <v>1</v>
      </c>
      <c r="E40" s="38"/>
      <c r="F40" s="42"/>
    </row>
    <row r="41" spans="1:6" ht="13.5" thickBot="1" x14ac:dyDescent="0.3">
      <c r="A41" s="27"/>
      <c r="B41" s="54"/>
      <c r="C41" s="55"/>
      <c r="D41" s="56"/>
      <c r="E41" s="38"/>
      <c r="F41" s="57"/>
    </row>
    <row r="42" spans="1:6" ht="13.5" thickBot="1" x14ac:dyDescent="0.3">
      <c r="A42" s="27"/>
      <c r="B42" s="33" t="s">
        <v>40</v>
      </c>
      <c r="C42" s="34"/>
      <c r="D42" s="35"/>
      <c r="E42" s="38"/>
      <c r="F42" s="36"/>
    </row>
    <row r="43" spans="1:6" ht="13.5" thickTop="1" x14ac:dyDescent="0.25">
      <c r="A43" s="27"/>
      <c r="B43" s="40" t="s">
        <v>25</v>
      </c>
      <c r="C43" s="41" t="s">
        <v>26</v>
      </c>
      <c r="D43" s="42">
        <v>259.2</v>
      </c>
      <c r="E43" s="38"/>
      <c r="F43" s="43"/>
    </row>
    <row r="44" spans="1:6" ht="13.5" thickBot="1" x14ac:dyDescent="0.3">
      <c r="A44" s="27"/>
      <c r="B44" s="39"/>
      <c r="C44" s="34"/>
      <c r="D44" s="35"/>
      <c r="E44" s="38"/>
      <c r="F44" s="36"/>
    </row>
    <row r="45" spans="1:6" ht="13.5" thickBot="1" x14ac:dyDescent="0.3">
      <c r="A45" s="27"/>
      <c r="B45" s="33" t="s">
        <v>41</v>
      </c>
      <c r="C45" s="34"/>
      <c r="D45" s="35"/>
      <c r="E45" s="38"/>
      <c r="F45" s="36"/>
    </row>
    <row r="46" spans="1:6" ht="14.25" thickTop="1" thickBot="1" x14ac:dyDescent="0.3">
      <c r="A46" s="27"/>
      <c r="B46" s="39"/>
      <c r="C46" s="34"/>
      <c r="D46" s="35"/>
      <c r="E46" s="38"/>
      <c r="F46" s="36"/>
    </row>
    <row r="47" spans="1:6" ht="13.5" thickBot="1" x14ac:dyDescent="0.3">
      <c r="A47" s="27"/>
      <c r="B47" s="33" t="s">
        <v>42</v>
      </c>
      <c r="C47" s="41"/>
      <c r="D47" s="42"/>
      <c r="E47" s="38"/>
      <c r="F47" s="43"/>
    </row>
    <row r="48" spans="1:6" ht="13.5" thickTop="1" x14ac:dyDescent="0.25">
      <c r="A48" s="27"/>
      <c r="B48" s="40" t="s">
        <v>43</v>
      </c>
      <c r="C48" s="41" t="s">
        <v>26</v>
      </c>
      <c r="D48" s="42">
        <v>170</v>
      </c>
      <c r="E48" s="38"/>
      <c r="F48" s="43"/>
    </row>
    <row r="49" spans="1:7" x14ac:dyDescent="0.25">
      <c r="A49" s="27"/>
      <c r="B49" s="40" t="s">
        <v>44</v>
      </c>
      <c r="C49" s="41" t="s">
        <v>26</v>
      </c>
      <c r="D49" s="42">
        <f>+D48</f>
        <v>170</v>
      </c>
      <c r="E49" s="38"/>
      <c r="F49" s="43"/>
    </row>
    <row r="50" spans="1:7" ht="13.5" thickBot="1" x14ac:dyDescent="0.3">
      <c r="A50" s="27"/>
      <c r="B50" s="39"/>
      <c r="C50" s="34"/>
      <c r="D50" s="35"/>
      <c r="E50" s="38"/>
      <c r="F50" s="36"/>
    </row>
    <row r="51" spans="1:7" ht="13.5" thickBot="1" x14ac:dyDescent="0.3">
      <c r="A51" s="27"/>
      <c r="B51" s="33" t="s">
        <v>45</v>
      </c>
      <c r="C51" s="34"/>
      <c r="D51" s="35"/>
      <c r="E51" s="38"/>
      <c r="F51" s="36"/>
    </row>
    <row r="52" spans="1:7" ht="13.5" thickTop="1" x14ac:dyDescent="0.25">
      <c r="A52" s="27"/>
      <c r="B52" s="40" t="s">
        <v>29</v>
      </c>
      <c r="C52" s="34" t="s">
        <v>30</v>
      </c>
      <c r="D52" s="35">
        <v>135</v>
      </c>
      <c r="E52" s="38"/>
      <c r="F52" s="43"/>
    </row>
    <row r="53" spans="1:7" ht="13.5" thickBot="1" x14ac:dyDescent="0.3">
      <c r="A53" s="27"/>
      <c r="B53" s="39"/>
      <c r="C53" s="34"/>
      <c r="D53" s="35"/>
      <c r="E53" s="38"/>
      <c r="F53" s="36"/>
    </row>
    <row r="54" spans="1:7" ht="13.5" thickBot="1" x14ac:dyDescent="0.3">
      <c r="A54" s="27"/>
      <c r="B54" s="33" t="s">
        <v>46</v>
      </c>
      <c r="C54" s="41"/>
      <c r="D54" s="42"/>
      <c r="E54" s="38"/>
      <c r="F54" s="43"/>
      <c r="G54" s="42"/>
    </row>
    <row r="55" spans="1:7" ht="13.5" thickTop="1" x14ac:dyDescent="0.25">
      <c r="A55" s="27"/>
      <c r="B55" s="40" t="s">
        <v>47</v>
      </c>
      <c r="C55" s="41" t="s">
        <v>26</v>
      </c>
      <c r="D55" s="42">
        <v>352</v>
      </c>
      <c r="E55" s="38"/>
      <c r="F55" s="42"/>
    </row>
    <row r="56" spans="1:7" x14ac:dyDescent="0.25">
      <c r="A56" s="27"/>
      <c r="B56" s="40" t="s">
        <v>48</v>
      </c>
      <c r="C56" s="41" t="s">
        <v>26</v>
      </c>
      <c r="D56" s="42">
        <f>+D55-D58</f>
        <v>265</v>
      </c>
      <c r="E56" s="38"/>
      <c r="F56" s="42"/>
    </row>
    <row r="57" spans="1:7" x14ac:dyDescent="0.25">
      <c r="A57" s="27"/>
      <c r="B57" s="40" t="s">
        <v>49</v>
      </c>
      <c r="C57" s="41" t="s">
        <v>26</v>
      </c>
      <c r="D57" s="42">
        <v>231.45</v>
      </c>
      <c r="E57" s="38"/>
      <c r="F57" s="42"/>
    </row>
    <row r="58" spans="1:7" x14ac:dyDescent="0.25">
      <c r="A58" s="27"/>
      <c r="B58" s="40" t="s">
        <v>50</v>
      </c>
      <c r="C58" s="41" t="s">
        <v>26</v>
      </c>
      <c r="D58" s="42">
        <v>87</v>
      </c>
      <c r="E58" s="38"/>
      <c r="F58" s="42"/>
    </row>
    <row r="59" spans="1:7" ht="13.5" thickBot="1" x14ac:dyDescent="0.3">
      <c r="A59" s="27"/>
      <c r="B59" s="39"/>
      <c r="C59" s="34"/>
      <c r="D59" s="35"/>
      <c r="E59" s="38"/>
      <c r="F59" s="36"/>
    </row>
    <row r="60" spans="1:7" ht="13.5" thickBot="1" x14ac:dyDescent="0.3">
      <c r="A60" s="27"/>
      <c r="B60" s="33" t="s">
        <v>51</v>
      </c>
      <c r="C60" s="41"/>
      <c r="D60" s="42"/>
      <c r="E60" s="38"/>
      <c r="F60" s="43"/>
      <c r="G60" s="42"/>
    </row>
    <row r="61" spans="1:7" ht="13.5" thickTop="1" x14ac:dyDescent="0.25">
      <c r="A61" s="27"/>
      <c r="B61" s="40" t="s">
        <v>52</v>
      </c>
      <c r="C61" s="41" t="s">
        <v>34</v>
      </c>
      <c r="D61" s="42">
        <v>4</v>
      </c>
      <c r="E61" s="38"/>
      <c r="F61" s="42"/>
    </row>
    <row r="62" spans="1:7" x14ac:dyDescent="0.25">
      <c r="A62" s="27"/>
      <c r="B62" s="40" t="s">
        <v>53</v>
      </c>
      <c r="C62" s="41" t="s">
        <v>54</v>
      </c>
      <c r="D62" s="42">
        <v>1</v>
      </c>
      <c r="E62" s="38"/>
      <c r="F62" s="42"/>
    </row>
    <row r="63" spans="1:7" ht="13.5" thickBot="1" x14ac:dyDescent="0.3">
      <c r="A63" s="27"/>
      <c r="B63" s="39"/>
      <c r="C63" s="34"/>
      <c r="D63" s="35"/>
      <c r="E63" s="38"/>
      <c r="F63" s="36"/>
    </row>
    <row r="64" spans="1:7" ht="13.5" thickBot="1" x14ac:dyDescent="0.3">
      <c r="A64" s="27"/>
      <c r="B64" s="33" t="s">
        <v>55</v>
      </c>
      <c r="C64" s="34"/>
      <c r="D64" s="35"/>
      <c r="E64" s="38"/>
      <c r="F64" s="36"/>
    </row>
    <row r="65" spans="1:7" ht="13.5" thickTop="1" x14ac:dyDescent="0.25">
      <c r="A65" s="27"/>
      <c r="B65" s="40" t="s">
        <v>56</v>
      </c>
      <c r="C65" s="41" t="s">
        <v>17</v>
      </c>
      <c r="D65" s="42">
        <v>4</v>
      </c>
      <c r="E65" s="38"/>
      <c r="F65" s="42"/>
    </row>
    <row r="66" spans="1:7" x14ac:dyDescent="0.25">
      <c r="A66" s="27"/>
      <c r="B66" s="40" t="s">
        <v>57</v>
      </c>
      <c r="C66" s="41" t="s">
        <v>58</v>
      </c>
      <c r="D66" s="42">
        <v>1.7</v>
      </c>
      <c r="E66" s="38"/>
      <c r="F66" s="42"/>
    </row>
    <row r="67" spans="1:7" x14ac:dyDescent="0.25">
      <c r="A67" s="27"/>
      <c r="B67" s="40" t="s">
        <v>59</v>
      </c>
      <c r="C67" s="41" t="s">
        <v>60</v>
      </c>
      <c r="D67" s="42">
        <v>1</v>
      </c>
      <c r="E67" s="38"/>
      <c r="F67" s="42"/>
    </row>
    <row r="68" spans="1:7" x14ac:dyDescent="0.25">
      <c r="A68" s="27"/>
      <c r="B68" s="75" t="s">
        <v>81</v>
      </c>
      <c r="C68" s="41" t="s">
        <v>54</v>
      </c>
      <c r="D68" s="42">
        <v>1</v>
      </c>
      <c r="E68" s="38"/>
      <c r="F68" s="42"/>
    </row>
    <row r="69" spans="1:7" x14ac:dyDescent="0.25">
      <c r="A69" s="27"/>
      <c r="B69" s="40" t="s">
        <v>61</v>
      </c>
      <c r="C69" s="41" t="s">
        <v>17</v>
      </c>
      <c r="D69" s="42">
        <v>1</v>
      </c>
      <c r="E69" s="38"/>
      <c r="F69" s="42"/>
    </row>
    <row r="70" spans="1:7" ht="13.5" thickBot="1" x14ac:dyDescent="0.3">
      <c r="A70" s="27"/>
      <c r="B70" s="40"/>
      <c r="C70" s="41"/>
      <c r="D70" s="42"/>
      <c r="E70" s="38"/>
      <c r="F70" s="42"/>
    </row>
    <row r="71" spans="1:7" ht="13.5" thickBot="1" x14ac:dyDescent="0.3">
      <c r="A71" s="27"/>
      <c r="B71" s="33" t="s">
        <v>92</v>
      </c>
      <c r="C71" s="41"/>
      <c r="D71" s="42"/>
      <c r="E71" s="38"/>
      <c r="F71" s="43"/>
      <c r="G71" s="42"/>
    </row>
    <row r="72" spans="1:7" ht="13.5" thickTop="1" x14ac:dyDescent="0.25">
      <c r="A72" s="27"/>
      <c r="B72" s="40" t="s">
        <v>93</v>
      </c>
      <c r="C72" s="41" t="s">
        <v>94</v>
      </c>
      <c r="D72" s="42">
        <v>8</v>
      </c>
      <c r="E72" s="38"/>
      <c r="F72" s="42"/>
    </row>
    <row r="73" spans="1:7" x14ac:dyDescent="0.25">
      <c r="A73" s="27"/>
      <c r="B73" s="40" t="s">
        <v>95</v>
      </c>
      <c r="C73" s="41" t="s">
        <v>94</v>
      </c>
      <c r="D73" s="42">
        <v>2</v>
      </c>
      <c r="E73" s="38"/>
      <c r="F73" s="42"/>
    </row>
    <row r="74" spans="1:7" x14ac:dyDescent="0.25">
      <c r="A74" s="27"/>
      <c r="B74" s="40" t="s">
        <v>96</v>
      </c>
      <c r="C74" s="41" t="s">
        <v>94</v>
      </c>
      <c r="D74" s="42">
        <v>2</v>
      </c>
      <c r="E74" s="38"/>
      <c r="F74" s="42"/>
    </row>
    <row r="75" spans="1:7" x14ac:dyDescent="0.25">
      <c r="A75" s="27"/>
      <c r="B75" s="40" t="s">
        <v>97</v>
      </c>
      <c r="C75" s="41" t="s">
        <v>94</v>
      </c>
      <c r="D75" s="42">
        <v>8</v>
      </c>
      <c r="E75" s="38"/>
      <c r="F75" s="42"/>
    </row>
    <row r="76" spans="1:7" x14ac:dyDescent="0.25">
      <c r="A76" s="27"/>
      <c r="B76" s="40" t="s">
        <v>98</v>
      </c>
      <c r="C76" s="41" t="s">
        <v>94</v>
      </c>
      <c r="D76" s="42">
        <v>2</v>
      </c>
      <c r="E76" s="38"/>
      <c r="F76" s="42"/>
    </row>
    <row r="77" spans="1:7" x14ac:dyDescent="0.25">
      <c r="A77" s="27"/>
      <c r="B77" s="40" t="s">
        <v>99</v>
      </c>
      <c r="C77" s="41" t="s">
        <v>94</v>
      </c>
      <c r="D77" s="42">
        <v>4</v>
      </c>
      <c r="E77" s="38"/>
      <c r="F77" s="42"/>
    </row>
    <row r="78" spans="1:7" x14ac:dyDescent="0.25">
      <c r="A78" s="27"/>
      <c r="B78" s="40" t="s">
        <v>100</v>
      </c>
      <c r="C78" s="41" t="s">
        <v>94</v>
      </c>
      <c r="D78" s="42">
        <v>1</v>
      </c>
      <c r="E78" s="38"/>
      <c r="F78" s="42"/>
    </row>
    <row r="79" spans="1:7" x14ac:dyDescent="0.25">
      <c r="A79" s="27"/>
      <c r="B79" s="40" t="s">
        <v>101</v>
      </c>
      <c r="C79" s="41" t="s">
        <v>94</v>
      </c>
      <c r="D79" s="42">
        <v>1</v>
      </c>
      <c r="E79" s="38"/>
      <c r="F79" s="42"/>
    </row>
    <row r="80" spans="1:7" x14ac:dyDescent="0.25">
      <c r="A80" s="27"/>
      <c r="B80" s="40" t="s">
        <v>102</v>
      </c>
      <c r="C80" s="41" t="s">
        <v>94</v>
      </c>
      <c r="D80" s="42">
        <v>2</v>
      </c>
      <c r="E80" s="38"/>
      <c r="F80" s="42"/>
    </row>
    <row r="81" spans="1:6" x14ac:dyDescent="0.25">
      <c r="A81" s="27"/>
      <c r="B81" s="40" t="s">
        <v>103</v>
      </c>
      <c r="C81" s="41" t="s">
        <v>94</v>
      </c>
      <c r="D81" s="42">
        <v>4</v>
      </c>
      <c r="E81" s="38"/>
      <c r="F81" s="42"/>
    </row>
    <row r="82" spans="1:6" x14ac:dyDescent="0.25">
      <c r="A82" s="27"/>
      <c r="B82" s="40" t="s">
        <v>104</v>
      </c>
      <c r="C82" s="41" t="s">
        <v>94</v>
      </c>
      <c r="D82" s="42">
        <v>1</v>
      </c>
      <c r="E82" s="38"/>
      <c r="F82" s="42"/>
    </row>
    <row r="83" spans="1:6" x14ac:dyDescent="0.25">
      <c r="A83" s="27"/>
      <c r="B83" s="40" t="s">
        <v>105</v>
      </c>
      <c r="C83" s="41" t="s">
        <v>94</v>
      </c>
      <c r="D83" s="42">
        <v>1</v>
      </c>
      <c r="E83" s="38"/>
      <c r="F83" s="42"/>
    </row>
    <row r="84" spans="1:6" x14ac:dyDescent="0.25">
      <c r="A84" s="27"/>
      <c r="B84" s="40" t="s">
        <v>106</v>
      </c>
      <c r="C84" s="41" t="s">
        <v>94</v>
      </c>
      <c r="D84" s="42">
        <v>1</v>
      </c>
      <c r="E84" s="38"/>
      <c r="F84" s="42"/>
    </row>
    <row r="85" spans="1:6" x14ac:dyDescent="0.25">
      <c r="A85" s="27"/>
      <c r="B85" s="40" t="s">
        <v>107</v>
      </c>
      <c r="C85" s="41" t="s">
        <v>94</v>
      </c>
      <c r="D85" s="42">
        <v>1</v>
      </c>
      <c r="E85" s="38"/>
      <c r="F85" s="42"/>
    </row>
    <row r="86" spans="1:6" x14ac:dyDescent="0.25">
      <c r="A86" s="27"/>
      <c r="B86" s="40" t="s">
        <v>108</v>
      </c>
      <c r="C86" s="41" t="s">
        <v>94</v>
      </c>
      <c r="D86" s="42">
        <v>1</v>
      </c>
      <c r="E86" s="38"/>
      <c r="F86" s="42"/>
    </row>
    <row r="87" spans="1:6" x14ac:dyDescent="0.25">
      <c r="A87" s="27"/>
      <c r="B87" s="40" t="s">
        <v>109</v>
      </c>
      <c r="C87" s="41" t="s">
        <v>94</v>
      </c>
      <c r="D87" s="42">
        <v>1</v>
      </c>
      <c r="E87" s="38"/>
      <c r="F87" s="42"/>
    </row>
    <row r="88" spans="1:6" x14ac:dyDescent="0.25">
      <c r="A88" s="27"/>
      <c r="B88" s="40" t="s">
        <v>110</v>
      </c>
      <c r="C88" s="41" t="s">
        <v>94</v>
      </c>
      <c r="D88" s="42">
        <v>1</v>
      </c>
      <c r="E88" s="38"/>
      <c r="F88" s="42"/>
    </row>
    <row r="89" spans="1:6" ht="13.5" thickBot="1" x14ac:dyDescent="0.3">
      <c r="A89" s="27"/>
      <c r="B89" s="40"/>
      <c r="C89" s="41"/>
      <c r="D89" s="42"/>
      <c r="E89" s="38"/>
      <c r="F89" s="42"/>
    </row>
    <row r="90" spans="1:6" ht="13.5" thickBot="1" x14ac:dyDescent="0.3">
      <c r="A90" s="27"/>
      <c r="B90" s="33" t="s">
        <v>111</v>
      </c>
      <c r="C90" s="59"/>
      <c r="D90" s="60"/>
      <c r="E90" s="38"/>
      <c r="F90" s="43"/>
    </row>
    <row r="91" spans="1:6" ht="13.5" thickTop="1" x14ac:dyDescent="0.25">
      <c r="A91" s="27"/>
      <c r="B91" s="81" t="s">
        <v>112</v>
      </c>
      <c r="C91" s="82" t="s">
        <v>113</v>
      </c>
      <c r="D91" s="60">
        <v>8.9</v>
      </c>
      <c r="E91" s="38"/>
      <c r="F91" s="43"/>
    </row>
    <row r="92" spans="1:6" x14ac:dyDescent="0.25">
      <c r="A92" s="27"/>
      <c r="B92" s="37" t="s">
        <v>114</v>
      </c>
      <c r="C92" s="34" t="s">
        <v>113</v>
      </c>
      <c r="D92" s="60">
        <v>2.95</v>
      </c>
      <c r="E92" s="38"/>
      <c r="F92" s="43"/>
    </row>
    <row r="93" spans="1:6" x14ac:dyDescent="0.25">
      <c r="A93" s="27"/>
      <c r="B93" s="37" t="s">
        <v>115</v>
      </c>
      <c r="C93" s="34" t="s">
        <v>116</v>
      </c>
      <c r="D93" s="60">
        <v>3.5600000000000005</v>
      </c>
      <c r="E93" s="38"/>
      <c r="F93" s="43"/>
    </row>
    <row r="94" spans="1:6" x14ac:dyDescent="0.25">
      <c r="A94" s="27"/>
      <c r="B94" s="37" t="s">
        <v>117</v>
      </c>
      <c r="C94" s="34" t="s">
        <v>116</v>
      </c>
      <c r="D94" s="60">
        <v>3.5600000000000005</v>
      </c>
      <c r="E94" s="38"/>
      <c r="F94" s="43"/>
    </row>
    <row r="95" spans="1:6" x14ac:dyDescent="0.25">
      <c r="A95" s="27"/>
      <c r="B95" s="75" t="s">
        <v>118</v>
      </c>
      <c r="C95" s="83" t="s">
        <v>116</v>
      </c>
      <c r="D95" s="60">
        <v>50</v>
      </c>
      <c r="E95" s="38"/>
      <c r="F95" s="43"/>
    </row>
    <row r="96" spans="1:6" ht="13.5" thickBot="1" x14ac:dyDescent="0.3">
      <c r="A96" s="27"/>
      <c r="B96" s="75"/>
      <c r="C96" s="83"/>
      <c r="D96" s="38"/>
      <c r="E96" s="38"/>
      <c r="F96" s="36"/>
    </row>
    <row r="97" spans="1:6" ht="13.5" thickBot="1" x14ac:dyDescent="0.3">
      <c r="A97" s="27"/>
      <c r="B97" s="33" t="s">
        <v>119</v>
      </c>
      <c r="C97" s="59"/>
      <c r="D97" s="60"/>
      <c r="E97" s="38"/>
      <c r="F97" s="43"/>
    </row>
    <row r="98" spans="1:6" ht="13.5" thickTop="1" x14ac:dyDescent="0.25">
      <c r="A98" s="27"/>
      <c r="B98" s="81" t="s">
        <v>120</v>
      </c>
      <c r="C98" s="82" t="s">
        <v>121</v>
      </c>
      <c r="D98" s="60">
        <v>350</v>
      </c>
      <c r="E98" s="38"/>
      <c r="F98" s="43"/>
    </row>
    <row r="99" spans="1:6" x14ac:dyDescent="0.25">
      <c r="A99" s="27"/>
      <c r="B99" s="37" t="s">
        <v>122</v>
      </c>
      <c r="C99" s="34" t="s">
        <v>26</v>
      </c>
      <c r="D99" s="60">
        <v>500</v>
      </c>
      <c r="E99" s="38"/>
      <c r="F99" s="43"/>
    </row>
    <row r="100" spans="1:6" x14ac:dyDescent="0.25">
      <c r="A100" s="27"/>
      <c r="B100" s="37" t="s">
        <v>123</v>
      </c>
      <c r="C100" s="34" t="s">
        <v>26</v>
      </c>
      <c r="D100" s="60">
        <v>150</v>
      </c>
      <c r="E100" s="38"/>
      <c r="F100" s="43"/>
    </row>
    <row r="101" spans="1:6" x14ac:dyDescent="0.25">
      <c r="A101" s="27"/>
      <c r="B101" s="37" t="s">
        <v>124</v>
      </c>
      <c r="C101" s="34" t="s">
        <v>26</v>
      </c>
      <c r="D101" s="60">
        <v>20</v>
      </c>
      <c r="E101" s="38"/>
      <c r="F101" s="43"/>
    </row>
    <row r="102" spans="1:6" ht="13.5" thickBot="1" x14ac:dyDescent="0.3">
      <c r="A102" s="27"/>
      <c r="B102" s="37"/>
      <c r="C102" s="34"/>
      <c r="D102" s="60"/>
      <c r="E102" s="38"/>
      <c r="F102" s="43"/>
    </row>
    <row r="103" spans="1:6" ht="13.5" thickBot="1" x14ac:dyDescent="0.3">
      <c r="A103" s="27"/>
      <c r="B103" s="33" t="s">
        <v>125</v>
      </c>
      <c r="C103" s="34"/>
      <c r="D103" s="60"/>
      <c r="E103" s="38"/>
      <c r="F103" s="43"/>
    </row>
    <row r="104" spans="1:6" ht="13.5" thickTop="1" x14ac:dyDescent="0.25">
      <c r="A104" s="27"/>
      <c r="B104" s="75" t="s">
        <v>126</v>
      </c>
      <c r="C104" s="83" t="s">
        <v>87</v>
      </c>
      <c r="D104" s="60">
        <v>1</v>
      </c>
      <c r="E104" s="38"/>
      <c r="F104" s="43"/>
    </row>
    <row r="105" spans="1:6" x14ac:dyDescent="0.25">
      <c r="A105" s="27"/>
      <c r="B105" s="75" t="s">
        <v>127</v>
      </c>
      <c r="C105" s="83" t="s">
        <v>87</v>
      </c>
      <c r="D105" s="38">
        <v>1</v>
      </c>
      <c r="E105" s="38"/>
      <c r="F105" s="36"/>
    </row>
    <row r="106" spans="1:6" x14ac:dyDescent="0.25">
      <c r="A106" s="27"/>
      <c r="B106" s="58" t="s">
        <v>128</v>
      </c>
      <c r="C106" s="59" t="s">
        <v>121</v>
      </c>
      <c r="D106" s="60">
        <v>10</v>
      </c>
      <c r="E106" s="38"/>
      <c r="F106" s="43"/>
    </row>
    <row r="107" spans="1:6" x14ac:dyDescent="0.25">
      <c r="A107" s="27"/>
      <c r="B107" s="81" t="s">
        <v>129</v>
      </c>
      <c r="C107" s="82" t="s">
        <v>87</v>
      </c>
      <c r="D107" s="60">
        <v>1</v>
      </c>
      <c r="E107" s="38"/>
      <c r="F107" s="43"/>
    </row>
    <row r="108" spans="1:6" x14ac:dyDescent="0.25">
      <c r="A108" s="27"/>
      <c r="B108" s="37" t="s">
        <v>130</v>
      </c>
      <c r="C108" s="34" t="s">
        <v>87</v>
      </c>
      <c r="D108" s="60">
        <v>1</v>
      </c>
      <c r="E108" s="38"/>
      <c r="F108" s="43"/>
    </row>
    <row r="109" spans="1:6" x14ac:dyDescent="0.25">
      <c r="A109" s="27"/>
      <c r="B109" s="37" t="s">
        <v>131</v>
      </c>
      <c r="C109" s="34" t="s">
        <v>26</v>
      </c>
      <c r="D109" s="60">
        <v>476</v>
      </c>
      <c r="E109" s="38"/>
      <c r="F109" s="43"/>
    </row>
    <row r="110" spans="1:6" x14ac:dyDescent="0.25">
      <c r="A110" s="27"/>
      <c r="B110" s="40"/>
      <c r="C110" s="41"/>
      <c r="D110" s="42"/>
      <c r="E110" s="38"/>
      <c r="F110" s="42"/>
    </row>
    <row r="111" spans="1:6" ht="13.5" thickBot="1" x14ac:dyDescent="0.3">
      <c r="A111" s="27"/>
      <c r="B111" s="40"/>
      <c r="C111" s="41"/>
      <c r="D111" s="42"/>
      <c r="E111" s="38"/>
      <c r="F111" s="42"/>
    </row>
    <row r="112" spans="1:6" ht="48.75" thickBot="1" x14ac:dyDescent="0.3">
      <c r="A112" s="27"/>
      <c r="B112" s="76" t="s">
        <v>82</v>
      </c>
      <c r="C112" s="77"/>
      <c r="D112" s="78"/>
      <c r="E112" s="38"/>
      <c r="F112" s="78"/>
    </row>
    <row r="113" spans="1:7" ht="13.5" thickTop="1" x14ac:dyDescent="0.25">
      <c r="A113" s="27"/>
      <c r="B113" s="78" t="s">
        <v>83</v>
      </c>
      <c r="C113" s="77" t="s">
        <v>84</v>
      </c>
      <c r="D113" s="79">
        <v>8</v>
      </c>
      <c r="E113" s="38"/>
      <c r="F113" s="80"/>
    </row>
    <row r="114" spans="1:7" x14ac:dyDescent="0.25">
      <c r="A114" s="27"/>
      <c r="B114" s="78" t="s">
        <v>85</v>
      </c>
      <c r="C114" s="77" t="s">
        <v>84</v>
      </c>
      <c r="D114" s="79">
        <v>1</v>
      </c>
      <c r="E114" s="38"/>
      <c r="F114" s="80"/>
    </row>
    <row r="115" spans="1:7" x14ac:dyDescent="0.25">
      <c r="A115" s="27"/>
      <c r="B115" s="78" t="s">
        <v>86</v>
      </c>
      <c r="C115" s="77" t="s">
        <v>87</v>
      </c>
      <c r="D115" s="79">
        <v>1</v>
      </c>
      <c r="E115" s="38"/>
      <c r="F115" s="80"/>
    </row>
    <row r="116" spans="1:7" x14ac:dyDescent="0.25">
      <c r="A116" s="27"/>
      <c r="B116" s="78" t="s">
        <v>88</v>
      </c>
      <c r="C116" s="77" t="s">
        <v>84</v>
      </c>
      <c r="D116" s="79">
        <v>1</v>
      </c>
      <c r="E116" s="38"/>
      <c r="F116" s="80"/>
    </row>
    <row r="117" spans="1:7" x14ac:dyDescent="0.25">
      <c r="A117" s="27"/>
      <c r="B117" s="78" t="s">
        <v>89</v>
      </c>
      <c r="C117" s="77" t="s">
        <v>84</v>
      </c>
      <c r="D117" s="79">
        <v>1</v>
      </c>
      <c r="E117" s="38"/>
      <c r="F117" s="80"/>
    </row>
    <row r="118" spans="1:7" x14ac:dyDescent="0.25">
      <c r="A118" s="27"/>
      <c r="B118" s="78" t="s">
        <v>90</v>
      </c>
      <c r="C118" s="77" t="s">
        <v>91</v>
      </c>
      <c r="D118" s="79"/>
      <c r="E118" s="38"/>
      <c r="F118" s="80"/>
    </row>
    <row r="119" spans="1:7" ht="13.5" thickBot="1" x14ac:dyDescent="0.3">
      <c r="A119" s="27"/>
      <c r="B119" s="39"/>
      <c r="C119" s="34"/>
      <c r="D119" s="35"/>
      <c r="E119" s="38"/>
      <c r="F119" s="36"/>
    </row>
    <row r="120" spans="1:7" ht="13.5" thickBot="1" x14ac:dyDescent="0.3">
      <c r="A120" s="27"/>
      <c r="B120" s="33" t="s">
        <v>62</v>
      </c>
      <c r="C120" s="34"/>
      <c r="D120" s="35"/>
      <c r="E120" s="38"/>
      <c r="F120" s="36"/>
    </row>
    <row r="121" spans="1:7" ht="14.25" thickTop="1" thickBot="1" x14ac:dyDescent="0.3">
      <c r="A121" s="27"/>
      <c r="B121" s="39"/>
      <c r="C121" s="34"/>
      <c r="D121" s="35"/>
      <c r="E121" s="38"/>
      <c r="F121" s="36"/>
    </row>
    <row r="122" spans="1:7" ht="13.5" thickBot="1" x14ac:dyDescent="0.3">
      <c r="A122" s="27"/>
      <c r="B122" s="33" t="s">
        <v>42</v>
      </c>
      <c r="C122" s="41"/>
      <c r="D122" s="42"/>
      <c r="E122" s="38"/>
      <c r="F122" s="43"/>
      <c r="G122" s="42"/>
    </row>
    <row r="123" spans="1:7" ht="13.5" thickTop="1" x14ac:dyDescent="0.25">
      <c r="A123" s="27"/>
      <c r="B123" s="40" t="s">
        <v>63</v>
      </c>
      <c r="C123" s="41" t="s">
        <v>26</v>
      </c>
      <c r="D123" s="42">
        <f>170+11.93</f>
        <v>181.93</v>
      </c>
      <c r="E123" s="38"/>
      <c r="F123" s="42"/>
    </row>
    <row r="124" spans="1:7" x14ac:dyDescent="0.25">
      <c r="A124" s="27"/>
      <c r="B124" s="40" t="s">
        <v>64</v>
      </c>
      <c r="C124" s="41" t="s">
        <v>26</v>
      </c>
      <c r="D124" s="42">
        <f>+D123</f>
        <v>181.93</v>
      </c>
      <c r="E124" s="38"/>
      <c r="F124" s="42"/>
    </row>
    <row r="125" spans="1:7" ht="13.5" thickBot="1" x14ac:dyDescent="0.3">
      <c r="A125" s="27"/>
      <c r="B125" s="39"/>
      <c r="C125" s="34"/>
      <c r="D125" s="35"/>
      <c r="E125" s="38"/>
      <c r="F125" s="36"/>
    </row>
    <row r="126" spans="1:7" ht="13.5" thickBot="1" x14ac:dyDescent="0.3">
      <c r="A126" s="27"/>
      <c r="B126" s="33" t="s">
        <v>45</v>
      </c>
      <c r="C126" s="34"/>
      <c r="D126" s="35"/>
      <c r="E126" s="38"/>
      <c r="F126" s="36"/>
    </row>
    <row r="127" spans="1:7" ht="13.5" thickTop="1" x14ac:dyDescent="0.25">
      <c r="A127" s="27"/>
      <c r="B127" s="58" t="s">
        <v>29</v>
      </c>
      <c r="C127" s="59" t="s">
        <v>30</v>
      </c>
      <c r="D127" s="60">
        <v>140</v>
      </c>
      <c r="E127" s="38"/>
      <c r="F127" s="43"/>
    </row>
    <row r="128" spans="1:7" x14ac:dyDescent="0.25">
      <c r="A128" s="27"/>
      <c r="B128" s="37"/>
      <c r="C128" s="34"/>
      <c r="D128" s="35"/>
      <c r="E128" s="38"/>
      <c r="F128" s="36"/>
    </row>
    <row r="129" spans="1:7" ht="13.5" thickBot="1" x14ac:dyDescent="0.3">
      <c r="A129" s="27"/>
      <c r="B129" s="39"/>
      <c r="C129" s="34"/>
      <c r="D129" s="35"/>
      <c r="E129" s="38"/>
      <c r="F129" s="36"/>
    </row>
    <row r="130" spans="1:7" ht="13.5" thickBot="1" x14ac:dyDescent="0.3">
      <c r="A130" s="27"/>
      <c r="B130" s="33" t="s">
        <v>65</v>
      </c>
      <c r="C130" s="41"/>
      <c r="D130" s="42"/>
      <c r="E130" s="38"/>
      <c r="F130" s="43"/>
      <c r="G130" s="42"/>
    </row>
    <row r="131" spans="1:7" ht="13.5" thickTop="1" x14ac:dyDescent="0.25">
      <c r="A131" s="27"/>
      <c r="B131" s="40" t="s">
        <v>66</v>
      </c>
      <c r="C131" s="41" t="s">
        <v>26</v>
      </c>
      <c r="D131" s="42">
        <f>+D31</f>
        <v>231.4</v>
      </c>
      <c r="E131" s="38"/>
      <c r="F131" s="42"/>
    </row>
    <row r="132" spans="1:7" x14ac:dyDescent="0.25">
      <c r="A132" s="27"/>
      <c r="B132" s="40" t="s">
        <v>67</v>
      </c>
      <c r="C132" s="41" t="s">
        <v>26</v>
      </c>
      <c r="D132" s="42">
        <f>+(D32*0.55)+D33</f>
        <v>37.871000000000002</v>
      </c>
      <c r="E132" s="38"/>
      <c r="F132" s="42"/>
    </row>
    <row r="133" spans="1:7" ht="13.5" thickBot="1" x14ac:dyDescent="0.3">
      <c r="A133" s="27"/>
      <c r="B133" s="39"/>
      <c r="C133" s="34"/>
      <c r="D133" s="35"/>
      <c r="E133" s="36"/>
      <c r="F133" s="36"/>
    </row>
    <row r="134" spans="1:7" ht="13.5" customHeight="1" thickBot="1" x14ac:dyDescent="0.3">
      <c r="A134" s="27"/>
      <c r="B134" s="61" t="s">
        <v>68</v>
      </c>
      <c r="C134" s="61" t="s">
        <v>69</v>
      </c>
      <c r="D134" s="61"/>
      <c r="E134" s="61"/>
      <c r="F134" s="62">
        <f>SUM(F13:F133)</f>
        <v>0</v>
      </c>
    </row>
    <row r="135" spans="1:7" ht="13.5" thickTop="1" x14ac:dyDescent="0.25">
      <c r="A135" s="27"/>
      <c r="B135" s="37" t="s">
        <v>70</v>
      </c>
      <c r="C135" s="34"/>
      <c r="D135" s="63">
        <v>0.1</v>
      </c>
      <c r="E135" s="36"/>
      <c r="F135" s="36">
        <f>ROUND(F134*D135,2)</f>
        <v>0</v>
      </c>
    </row>
    <row r="136" spans="1:7" x14ac:dyDescent="0.25">
      <c r="A136" s="27"/>
      <c r="B136" s="37" t="s">
        <v>71</v>
      </c>
      <c r="C136" s="34"/>
      <c r="D136" s="63">
        <v>0.04</v>
      </c>
      <c r="E136" s="36"/>
      <c r="F136" s="36">
        <f>ROUND(F134*D136,2)</f>
        <v>0</v>
      </c>
    </row>
    <row r="137" spans="1:7" x14ac:dyDescent="0.25">
      <c r="A137" s="27"/>
      <c r="B137" s="37" t="s">
        <v>72</v>
      </c>
      <c r="C137" s="34"/>
      <c r="D137" s="63">
        <v>0.04</v>
      </c>
      <c r="E137" s="36"/>
      <c r="F137" s="36">
        <f>ROUND(D137*F134,2)</f>
        <v>0</v>
      </c>
    </row>
    <row r="138" spans="1:7" x14ac:dyDescent="0.25">
      <c r="A138" s="27"/>
      <c r="B138" s="37" t="s">
        <v>73</v>
      </c>
      <c r="C138" s="34"/>
      <c r="D138" s="63">
        <v>0.01</v>
      </c>
      <c r="E138" s="36"/>
      <c r="F138" s="36">
        <f>ROUND(F134*D138,2)</f>
        <v>0</v>
      </c>
    </row>
    <row r="139" spans="1:7" x14ac:dyDescent="0.25">
      <c r="A139" s="27"/>
      <c r="B139" s="37" t="s">
        <v>74</v>
      </c>
      <c r="C139" s="34"/>
      <c r="D139" s="63">
        <v>4.4999999999999998E-2</v>
      </c>
      <c r="E139" s="64"/>
      <c r="F139" s="36">
        <f>ROUND(F134*D139,2)</f>
        <v>0</v>
      </c>
    </row>
    <row r="140" spans="1:7" x14ac:dyDescent="0.25">
      <c r="A140" s="27"/>
      <c r="B140" s="37" t="s">
        <v>75</v>
      </c>
      <c r="C140" s="34"/>
      <c r="D140" s="63">
        <v>0.05</v>
      </c>
      <c r="E140" s="64"/>
      <c r="F140" s="36">
        <f>ROUND(F134*D140,2)</f>
        <v>0</v>
      </c>
    </row>
    <row r="141" spans="1:7" x14ac:dyDescent="0.25">
      <c r="A141" s="27"/>
      <c r="B141" s="37" t="s">
        <v>76</v>
      </c>
      <c r="C141" s="34"/>
      <c r="D141" s="63">
        <v>1E-3</v>
      </c>
      <c r="E141" s="36"/>
      <c r="F141" s="36">
        <f>ROUND(F134*D141,2)</f>
        <v>0</v>
      </c>
    </row>
    <row r="142" spans="1:7" x14ac:dyDescent="0.25">
      <c r="A142" s="27"/>
      <c r="B142" s="37"/>
      <c r="C142" s="34"/>
      <c r="D142" s="63"/>
      <c r="E142" s="36"/>
      <c r="F142" s="36"/>
    </row>
    <row r="143" spans="1:7" x14ac:dyDescent="0.25">
      <c r="A143" s="27"/>
      <c r="B143" s="37" t="s">
        <v>77</v>
      </c>
      <c r="C143" s="34"/>
      <c r="D143" s="63">
        <v>0.18</v>
      </c>
      <c r="E143" s="36"/>
      <c r="F143" s="36">
        <f>ROUND(F135*D143,2)</f>
        <v>0</v>
      </c>
    </row>
    <row r="144" spans="1:7" ht="13.5" thickBot="1" x14ac:dyDescent="0.3">
      <c r="A144" s="27"/>
      <c r="B144" s="37"/>
      <c r="C144" s="34"/>
      <c r="D144" s="35"/>
      <c r="E144" s="36"/>
      <c r="F144" s="36"/>
    </row>
    <row r="145" spans="1:6" ht="15.75" customHeight="1" thickBot="1" x14ac:dyDescent="0.3">
      <c r="A145" s="27"/>
      <c r="B145" s="37"/>
      <c r="C145" s="61" t="s">
        <v>78</v>
      </c>
      <c r="D145" s="61"/>
      <c r="E145" s="61"/>
      <c r="F145" s="62">
        <f>SUM(F135:F144)</f>
        <v>0</v>
      </c>
    </row>
    <row r="146" spans="1:6" ht="13.5" thickTop="1" x14ac:dyDescent="0.25">
      <c r="B146" s="66"/>
      <c r="C146" s="67"/>
      <c r="D146" s="68"/>
      <c r="E146" s="69"/>
      <c r="F146" s="69"/>
    </row>
    <row r="147" spans="1:6" ht="13.5" thickBot="1" x14ac:dyDescent="0.3">
      <c r="B147" s="66"/>
      <c r="C147" s="67"/>
      <c r="D147" s="68"/>
      <c r="E147" s="69"/>
      <c r="F147" s="69"/>
    </row>
    <row r="148" spans="1:6" ht="15.75" customHeight="1" thickBot="1" x14ac:dyDescent="0.3">
      <c r="A148" s="27"/>
      <c r="B148" s="37"/>
      <c r="C148" s="61" t="s">
        <v>79</v>
      </c>
      <c r="D148" s="61"/>
      <c r="E148" s="61"/>
      <c r="F148" s="62">
        <f>+F134+F145</f>
        <v>0</v>
      </c>
    </row>
    <row r="149" spans="1:6" ht="13.5" thickTop="1" x14ac:dyDescent="0.25">
      <c r="B149" s="66"/>
      <c r="C149" s="67"/>
      <c r="D149" s="68"/>
      <c r="E149" s="69"/>
      <c r="F149" s="69"/>
    </row>
    <row r="150" spans="1:6" x14ac:dyDescent="0.25">
      <c r="B150" s="66"/>
      <c r="C150" s="67"/>
      <c r="D150" s="68"/>
      <c r="E150" s="69"/>
      <c r="F150" s="69"/>
    </row>
    <row r="151" spans="1:6" x14ac:dyDescent="0.25">
      <c r="B151" s="66"/>
      <c r="C151" s="67"/>
      <c r="D151" s="68"/>
      <c r="E151" s="69"/>
      <c r="F151" s="69"/>
    </row>
    <row r="152" spans="1:6" x14ac:dyDescent="0.25">
      <c r="B152" s="66"/>
      <c r="C152" s="67"/>
      <c r="D152" s="68"/>
      <c r="E152" s="69"/>
      <c r="F152" s="69"/>
    </row>
    <row r="153" spans="1:6" x14ac:dyDescent="0.25">
      <c r="B153" s="66"/>
      <c r="C153" s="67"/>
      <c r="D153" s="68"/>
      <c r="E153" s="69"/>
      <c r="F153" s="69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#62 Regina del carmen Echavarri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cp:lastPrinted>2019-06-21T15:18:31Z</cp:lastPrinted>
  <dcterms:created xsi:type="dcterms:W3CDTF">2019-04-03T20:50:28Z</dcterms:created>
  <dcterms:modified xsi:type="dcterms:W3CDTF">2019-06-21T15:18:35Z</dcterms:modified>
</cp:coreProperties>
</file>