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95"/>
  </bookViews>
  <sheets>
    <sheet name="#64 (Pedro de los santos Carbo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6" i="1" l="1"/>
  <c r="D155" i="1"/>
  <c r="D76" i="1"/>
  <c r="D75" i="1"/>
  <c r="D27" i="1"/>
  <c r="F201" i="1" l="1"/>
  <c r="F205" i="1" s="1"/>
  <c r="F207" i="1" l="1"/>
  <c r="F202" i="1"/>
  <c r="F210" i="1" s="1"/>
  <c r="F204" i="1"/>
  <c r="F206" i="1"/>
  <c r="F208" i="1"/>
  <c r="F203" i="1"/>
  <c r="F212" i="1" l="1"/>
  <c r="F215" i="1" s="1"/>
</calcChain>
</file>

<file path=xl/sharedStrings.xml><?xml version="1.0" encoding="utf-8"?>
<sst xmlns="http://schemas.openxmlformats.org/spreadsheetml/2006/main" count="311" uniqueCount="170">
  <si>
    <t xml:space="preserve">CENTRO EDUCATIVO </t>
  </si>
  <si>
    <t>DESCRIPCION DEL PROYECTO</t>
  </si>
  <si>
    <t>PEDRO DE LOS SANTOS (LA CARBONERA)</t>
  </si>
  <si>
    <t xml:space="preserve">Construcción de Cocina-Comedor, Reparación de 17 Aulas, Acondicionamiento Exterior </t>
  </si>
  <si>
    <t xml:space="preserve">Ubicación: </t>
  </si>
  <si>
    <t xml:space="preserve">Montecristy 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</si>
  <si>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</si>
  <si>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</si>
  <si>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</si>
  <si>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</si>
  <si>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</si>
  <si>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</si>
  <si>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</si>
  <si>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</si>
  <si>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</si>
  <si>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</si>
  <si>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</si>
  <si>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</si>
  <si>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</si>
  <si>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</si>
  <si>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</si>
  <si>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>REPARACION</t>
  </si>
  <si>
    <t>REPARACIONES GENERALES DE MODULOS EXISTENTES</t>
  </si>
  <si>
    <t>MODULO DE 10 AULAS (TECHO INCLINADO 2 AGUAS)</t>
  </si>
  <si>
    <t xml:space="preserve">Brillado y cristalizado de pisos </t>
  </si>
  <si>
    <t>Mt²</t>
  </si>
  <si>
    <t xml:space="preserve">Pintura en puertas </t>
  </si>
  <si>
    <t>Pintura de aluminio en techos</t>
  </si>
  <si>
    <t>mt²</t>
  </si>
  <si>
    <t xml:space="preserve">Pintura en protectores de ventanas </t>
  </si>
  <si>
    <t>m2</t>
  </si>
  <si>
    <t xml:space="preserve">Pintura acrílica en muros, techo y vigas </t>
  </si>
  <si>
    <t>Pintura satinada en muros hasta 1.50mt SNP</t>
  </si>
  <si>
    <t>Remocion de impermeabilizante</t>
  </si>
  <si>
    <t>bote de lona impermeabilizante removida.</t>
  </si>
  <si>
    <t>m3</t>
  </si>
  <si>
    <t xml:space="preserve">Impermeab. en lona asfáltica </t>
  </si>
  <si>
    <t>REP. MODULO DE AULAS Y ADMINISTRACION</t>
  </si>
  <si>
    <t>Impermeab. en lona asfáltica de 4mm</t>
  </si>
  <si>
    <t>REP. AULAS + SALON MULTIUSO</t>
  </si>
  <si>
    <t>REPARACIÓN PASARELAS DE INTERCONEXION</t>
  </si>
  <si>
    <t>Pintura satinada en muros y columnas hasta 1.50mt SNP</t>
  </si>
  <si>
    <t>Pintura Acrílica  (muros y columnas)</t>
  </si>
  <si>
    <t xml:space="preserve">REPARACION BAÑO DE 6 INODOROS (2 Unidades) </t>
  </si>
  <si>
    <t xml:space="preserve">Limpieza de cerámica </t>
  </si>
  <si>
    <t xml:space="preserve">Brillado de pisos con pulidora de mano </t>
  </si>
  <si>
    <t>Construcción meseta para lavamanos revestida en cerámica de 0.20*0.20 blanca, brillante</t>
  </si>
  <si>
    <t>und</t>
  </si>
  <si>
    <t xml:space="preserve">Suministro e instalación de lavamanos ovalados </t>
  </si>
  <si>
    <t>unds</t>
  </si>
  <si>
    <t xml:space="preserve">Desmonte de orinales </t>
  </si>
  <si>
    <t xml:space="preserve">Suministro e instalación de orinales </t>
  </si>
  <si>
    <t xml:space="preserve">Limpieza y colocación accesorios para inodoros </t>
  </si>
  <si>
    <t>Acrilica en paredes y techos</t>
  </si>
  <si>
    <t xml:space="preserve">Limpieza registros </t>
  </si>
  <si>
    <t>und.</t>
  </si>
  <si>
    <t xml:space="preserve">REPARACION CANCHA MIXTA </t>
  </si>
  <si>
    <t xml:space="preserve">Limpieza con máquina hidrolavadora de 2500psi piso cancha </t>
  </si>
  <si>
    <t>ml</t>
  </si>
  <si>
    <t xml:space="preserve">VERJA PERIM. EN MUROS (425.00 ml) </t>
  </si>
  <si>
    <t xml:space="preserve">Reparación puertas de tola: desmonte, sustitución tola, pulido, aplicación de sandblasting, ferré, aplicación antióxido y pintura blanca con brillo aplicada con compresor </t>
  </si>
  <si>
    <t>Pintura acrílica en muros, viga y columnas (ambos lados)</t>
  </si>
  <si>
    <t xml:space="preserve">Desmonte y bote de alambre de trinchera </t>
  </si>
  <si>
    <t xml:space="preserve">Confección y colocación palometas con barras de ½" en forma de "V" </t>
  </si>
  <si>
    <t xml:space="preserve">Suministro Alambre Galvanizado tipo trinchera </t>
  </si>
  <si>
    <t>Roll</t>
  </si>
  <si>
    <t xml:space="preserve">Alambre de amarre No.14 </t>
  </si>
  <si>
    <t>qq</t>
  </si>
  <si>
    <t xml:space="preserve">Mano de Obra Instalación Alambre galvanizado </t>
  </si>
  <si>
    <t xml:space="preserve">AREAS EXTERIORES </t>
  </si>
  <si>
    <t xml:space="preserve">Señalización de espacios </t>
  </si>
  <si>
    <t>Tuberias de 6" Conexión (septico-filtrante)</t>
  </si>
  <si>
    <t xml:space="preserve">Limpieza de sépticos </t>
  </si>
  <si>
    <t xml:space="preserve">Limpieza de cisterna </t>
  </si>
  <si>
    <t>Bomba p/cist. 2 HP</t>
  </si>
  <si>
    <t xml:space="preserve">pintura acrilica </t>
  </si>
  <si>
    <t>Jardineras en patio de escuela en muro de bloques de 6" (2mX2m) dos lineas de altura, No. 2</t>
  </si>
  <si>
    <t>Jardineras en patio de escuela en muro de bloques de 6" (2mX2m) dos lineas de altura, No. 3</t>
  </si>
  <si>
    <t>CONSTRUCCION DE COMEDOR -COCINA T1</t>
  </si>
  <si>
    <t xml:space="preserve">Terminación de Techos : </t>
  </si>
  <si>
    <t xml:space="preserve">Fino en techo plano </t>
  </si>
  <si>
    <t>Impermeab. en lona asfáltica de 4mm (granular)</t>
  </si>
  <si>
    <t>Sum. y Col. Parilla metálica (tipo hongo) en desague techo</t>
  </si>
  <si>
    <t xml:space="preserve">Desague de techo (caida libre de 2") </t>
  </si>
  <si>
    <t xml:space="preserve">Terminación de Pisos </t>
  </si>
  <si>
    <t xml:space="preserve">Puertas y Ventanas </t>
  </si>
  <si>
    <t xml:space="preserve">Barra antipánico en puertas </t>
  </si>
  <si>
    <t xml:space="preserve">Tiradores para puertas (tipo llana) remachado </t>
  </si>
  <si>
    <t xml:space="preserve">Miscelaneos </t>
  </si>
  <si>
    <t xml:space="preserve">Pintura </t>
  </si>
  <si>
    <t>Pintura Prymer en muros y techos  de hormigón (2 manos)</t>
  </si>
  <si>
    <t>Pintura  Acrílica en muros y techos de hormigón  (2 manos)</t>
  </si>
  <si>
    <t>Pintura satinada en muros hasta 1.5 mt SNP (2 manos)</t>
  </si>
  <si>
    <t xml:space="preserve">Varios </t>
  </si>
  <si>
    <t xml:space="preserve">Limpieza final </t>
  </si>
  <si>
    <t>p.a</t>
  </si>
  <si>
    <t xml:space="preserve">INSTALACIONES ELECTRICAS </t>
  </si>
  <si>
    <t>Suministro e instalacion de salida cenital para Iluminacion area de Cocina y Entrada principal. Incluye los siguientes materiales: Tuberia PVC SDR-26 Ø 1/2", Curva PVC 90º, Alambres Americano THHN #12, Caja Octagonal con KO Ø 1/2", Tape 3M Super Scotch 33+ y accesorios. (Ver planos electricos).</t>
  </si>
  <si>
    <t>UD</t>
  </si>
  <si>
    <t>Suministro e instalacion de salidas de Iluminacion en pared perimetro de la Cocina. Incluye los siguientes materiales: Tuberia PVC SDR-26 Ø 1/2", Curva PVC 90º, Alambres Americano THHN #12,  Tape 3M Super Scotch 33+, Caja Octagonal con KO Ø 1/2" y accesorios. (Ver planos electricos).</t>
  </si>
  <si>
    <t>Suministro e instalacion de salidas de  Iluminacion en techo area de Comedor. Incluye los siguientes materiales: Tuberias EMT  Ø 3/4", Conector recto EMT Ø 3/4", Coupling  EMT Ø 3/4", Caja Octagonal con KO Ø 3/4", Alambres Americano THHN #12,  Tape 3M Super Scotch 33+ y accesorios.</t>
  </si>
  <si>
    <t>Suministro e instalacion de Lampara Estanca con Tubos Fluorescentes 2x32W, 6500ºK, 120V, 60Hz. Para area de comedor. Incluye materiales como: Tornillos autobarrenables 1"x 5.0mm, cadenillas para colgar lamparas al techo.</t>
  </si>
  <si>
    <t>Suministro e instalacion de salidas de  Iluminacion en puertas laterales comedor. Incluye los siguientes materiales: Tuberias EMT  Ø 3/4", Conector recto EMT Ø 3/4", Coupling  EMT Ø 3/4", Caja Octagonal con KO Ø 3/4", Alambres Americano THHN #12,  Tape 3M Super Scotch 33+ y accesorios.</t>
  </si>
  <si>
    <t>Suministro e instalacion de salidas para interruptores sencillo.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</si>
  <si>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doble.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</si>
  <si>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tres vias en area  de comedor.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</si>
  <si>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Tomacorrientes Doble 120V, para uso de abanicos Industrial H=2.10m snpt. Incluye: Tuberia PVC SDR-26 Ø 1/2", Curva PVC 90º, Alambres Americano THHN #12, Caja rectangular 2"x4" KO Ø 1/2", Tape 3M Super Scotch 33+ y accesorio marca Bticino Modus Plus o similar, color Crema o Blanco.</t>
  </si>
  <si>
    <t>Suministro e instalacion de abanicos Industrial de pared, similar a KDK, Diametro de aspa 22, color negro o segun especificacion arquitectonica.</t>
  </si>
  <si>
    <t>Suministro e instalacion de salidas para Tomacorrientes Doble 120V, para uso de beberos en Comedor H=0.40m snpt. Incluye: Tuberia PVC SDR-26 Ø 1/2", Curva PVC 90º, Alambres Americano THHN #12, Caja rectangular 2"x4" KO Ø 1/2", Tape 3M Super Scotch 33+ y accesorio marca Bticino Modus Plus o similar, color Crema o Blanco.</t>
  </si>
  <si>
    <t>Suministro e instalacion sistema de control para Iluminacion de pared exterior compuesto por:  Sensor fotoelectrico (fotocelda) 105-285V, Base para Fotocelda, contactor magnetico 120v, Caja plastica con Dim. 6"x4"x4".</t>
  </si>
  <si>
    <t>Suministro e instalacion de Panel electrico Principal 24 Circuitos GE, con Breaker gruesos 6BK 20A/1, 1 BK 30/1, 2 BK 20A/2.</t>
  </si>
  <si>
    <t>Suministro e instalacion de Panel electrico UPS 16 Circuitos GE, con Breaker gruesos 9 BK 20A/1</t>
  </si>
  <si>
    <t>Suministro e instalacion de Doble Tiro Japones de 80A, para ser usado como interruptor de transferencia manual.</t>
  </si>
  <si>
    <t>Suministro e instalacion de sistema de puesta a tierra compuesto por: Varillas de Cobre de 5/8x 8 pies, Conector para varillas, Cable Robbins AWG #1/0, Funda de material Ultrafill y barra de tierra perforada con aislante y base marca Harger.</t>
  </si>
  <si>
    <t>CONSTRUCCION CANCHA DEPORTIVA MIXTA (30.00x18.00)</t>
  </si>
  <si>
    <t xml:space="preserve">Pintura de tránsito para demarcación y tennis court para zona de juego </t>
  </si>
  <si>
    <t xml:space="preserve">Portatableros móviles con su tablero (todo incluido) </t>
  </si>
  <si>
    <t>Construcción de gradas (21 ml con 6 Escalones de 0.40mt)</t>
  </si>
  <si>
    <t>Pintura prymer en grada</t>
  </si>
  <si>
    <t>Pintura acrílica en grada</t>
  </si>
  <si>
    <t xml:space="preserve">ELECTRICIDAD AULAS EXISTENTES </t>
  </si>
  <si>
    <t xml:space="preserve">Desintalacion e instalacion de lamparas existentes Metal Helide en Cancha D. Incluye el Izaje de Poste de Hormigon </t>
  </si>
  <si>
    <t xml:space="preserve">Excavacion para poste de lamparas en area de Canchas 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</si>
  <si>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</si>
  <si>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</si>
  <si>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</si>
  <si>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</si>
  <si>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</si>
  <si>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</si>
  <si>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</si>
  <si>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</si>
  <si>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</si>
  <si>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</si>
  <si>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</si>
  <si>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</si>
  <si>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 xml:space="preserve">Acondicionamiento de Rampa para minusválidos (incluye señalización) </t>
  </si>
  <si>
    <t>Pintura y acondiconamiento base bandera</t>
  </si>
  <si>
    <t xml:space="preserve">Pintura en cancha: Tennis Court en zona de juego y de Tránsito blanca en lineas de demarcación </t>
  </si>
  <si>
    <t xml:space="preserve">Desmonte tableros </t>
  </si>
  <si>
    <t xml:space="preserve">Suministro y Colocación de Tablero fiber-glass (incluye aros con resortes y malla) </t>
  </si>
  <si>
    <t>Reparación de tableros</t>
  </si>
  <si>
    <t>PA</t>
  </si>
  <si>
    <t>Resane de piso de la cancha</t>
  </si>
  <si>
    <t>Suministro e instalacion de (Sistema de Respaldo Electrico) Inversor Electrico de 1.00 KW, 120V, 60Hz, Incluye Juego de cables para baterias, ochos (8) baterias, base para baterias y materiales miscelaneos.</t>
  </si>
  <si>
    <t>baterias</t>
  </si>
  <si>
    <t>u</t>
  </si>
  <si>
    <t>base de baterias</t>
  </si>
  <si>
    <t>cables para baterias</t>
  </si>
  <si>
    <t>pa</t>
  </si>
  <si>
    <t xml:space="preserve"> colocar base y baterias</t>
  </si>
  <si>
    <t>instalacion inversor</t>
  </si>
  <si>
    <t>Beneficios contratistas eléctricos</t>
  </si>
  <si>
    <t>%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</si>
  <si>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</si>
  <si>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</si>
  <si>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</si>
  <si>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</si>
  <si>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</si>
  <si>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</si>
  <si>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Jardineria</t>
  </si>
  <si>
    <t>Siembra de arbustos --(Coralillos varios colores 2 pies)</t>
  </si>
  <si>
    <t>Siembra de Grama  enana (incluye colchon de tierra negra)</t>
  </si>
  <si>
    <t>Pañete</t>
  </si>
  <si>
    <t>Fascia</t>
  </si>
  <si>
    <t xml:space="preserve">MISCELANEOS </t>
  </si>
  <si>
    <t>Reparacion sanitaria</t>
  </si>
  <si>
    <t>Reparacion electrica</t>
  </si>
  <si>
    <t>Inversor (reparacion)</t>
  </si>
  <si>
    <t>Sondeo de tuberias de desague en comedor</t>
  </si>
  <si>
    <t>Pintura de Estructura Metálica Completa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</si>
</sst>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3" xfId="0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3" xfId="0" applyNumberFormat="1" applyFont="1" applyBorder="1" applyAlignment="1" applyProtection="1">
      <alignment vertical="center" wrapText="1"/>
      <protection locked="0"/>
    </xf>
    <xf numFmtId="0" fontId="8" fillId="0" borderId="4" xfId="4" applyFont="1" applyBorder="1" applyAlignment="1">
      <alignment vertical="center"/>
    </xf>
    <xf numFmtId="0" fontId="3" fillId="0" borderId="4" xfId="0" applyFont="1" applyBorder="1" applyAlignment="1" applyProtection="1">
      <alignment vertical="center" wrapText="1"/>
      <protection locked="0"/>
    </xf>
    <xf numFmtId="4" fontId="3" fillId="0" borderId="4" xfId="0" applyNumberFormat="1" applyFont="1" applyBorder="1" applyAlignment="1" applyProtection="1">
      <alignment horizontal="center" vertical="center" wrapText="1"/>
      <protection locked="0"/>
    </xf>
    <xf numFmtId="4" fontId="3" fillId="0" borderId="4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4" fontId="9" fillId="3" borderId="7" xfId="0" applyNumberFormat="1" applyFont="1" applyFill="1" applyBorder="1" applyAlignment="1" applyProtection="1">
      <alignment vertical="center"/>
    </xf>
    <xf numFmtId="4" fontId="9" fillId="3" borderId="8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0" xfId="0" applyNumberFormat="1" applyFont="1" applyFill="1" applyBorder="1" applyAlignment="1" applyProtection="1">
      <alignment vertical="center"/>
    </xf>
    <xf numFmtId="4" fontId="9" fillId="3" borderId="11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10" fillId="3" borderId="12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4" fontId="3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vertical="center"/>
    </xf>
    <xf numFmtId="49" fontId="12" fillId="0" borderId="0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/>
    </xf>
    <xf numFmtId="165" fontId="12" fillId="0" borderId="0" xfId="0" applyNumberFormat="1" applyFont="1" applyBorder="1" applyAlignment="1">
      <alignment vertical="center"/>
    </xf>
    <xf numFmtId="4" fontId="13" fillId="0" borderId="0" xfId="5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11" fillId="2" borderId="0" xfId="0" applyNumberFormat="1" applyFont="1" applyFill="1" applyAlignment="1">
      <alignment vertical="center"/>
    </xf>
    <xf numFmtId="165" fontId="11" fillId="0" borderId="0" xfId="1" applyFont="1" applyAlignment="1">
      <alignment vertical="center"/>
    </xf>
    <xf numFmtId="165" fontId="8" fillId="0" borderId="0" xfId="1" applyFont="1" applyBorder="1" applyAlignment="1">
      <alignment horizontal="right" vertical="center" indent="1"/>
    </xf>
    <xf numFmtId="49" fontId="11" fillId="0" borderId="0" xfId="0" applyNumberFormat="1" applyFont="1" applyFill="1" applyAlignment="1">
      <alignment horizontal="center" vertical="center"/>
    </xf>
    <xf numFmtId="164" fontId="10" fillId="3" borderId="12" xfId="2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4" fontId="3" fillId="0" borderId="0" xfId="5" applyNumberFormat="1" applyFont="1" applyFill="1" applyBorder="1" applyAlignment="1">
      <alignment vertical="center"/>
    </xf>
    <xf numFmtId="165" fontId="8" fillId="0" borderId="0" xfId="0" applyNumberFormat="1" applyFont="1" applyBorder="1" applyAlignment="1">
      <alignment horizontal="right" vertical="center" indent="1"/>
    </xf>
    <xf numFmtId="4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wrapText="1"/>
    </xf>
    <xf numFmtId="49" fontId="14" fillId="0" borderId="0" xfId="0" applyNumberFormat="1" applyFont="1" applyAlignment="1">
      <alignment vertical="center"/>
    </xf>
    <xf numFmtId="4" fontId="14" fillId="0" borderId="0" xfId="0" applyNumberFormat="1" applyFont="1" applyAlignment="1">
      <alignment horizontal="center" vertical="center"/>
    </xf>
    <xf numFmtId="165" fontId="3" fillId="0" borderId="0" xfId="1" applyFont="1" applyBorder="1" applyAlignment="1">
      <alignment horizontal="right" vertical="center" indent="1"/>
    </xf>
    <xf numFmtId="0" fontId="9" fillId="3" borderId="12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165" fontId="14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12" fillId="2" borderId="0" xfId="0" applyFont="1" applyFill="1" applyBorder="1" applyAlignment="1">
      <alignment vertical="center"/>
    </xf>
    <xf numFmtId="0" fontId="15" fillId="2" borderId="0" xfId="4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4" fontId="9" fillId="3" borderId="6" xfId="0" applyNumberFormat="1" applyFont="1" applyFill="1" applyBorder="1" applyAlignment="1" applyProtection="1">
      <alignment horizontal="center" vertical="center"/>
    </xf>
    <xf numFmtId="4" fontId="9" fillId="3" borderId="9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</cellXfs>
  <cellStyles count="6">
    <cellStyle name="Comma" xfId="1" builtinId="3"/>
    <cellStyle name="Currency" xfId="2" builtinId="4"/>
    <cellStyle name="Moneda 3 3" xfId="5"/>
    <cellStyle name="Normal" xfId="0" builtinId="0"/>
    <cellStyle name="Normal 28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B1:G220"/>
  <sheetViews>
    <sheetView showGridLines="0" tabSelected="1" view="pageBreakPreview" zoomScale="60" zoomScaleNormal="100" workbookViewId="0">
      <selection activeCell="E14" sqref="E14:F199"/>
    </sheetView>
  </sheetViews>
  <sheetFormatPr defaultColWidth="11.42578125" defaultRowHeight="12.75" x14ac:dyDescent="0.25"/>
  <cols>
    <col min="1" max="1" width="3.28515625" style="1" customWidth="1"/>
    <col min="2" max="2" width="50.85546875" style="62" customWidth="1"/>
    <col min="3" max="3" width="6.140625" style="63" customWidth="1"/>
    <col min="4" max="4" width="11.140625" style="64" customWidth="1"/>
    <col min="5" max="5" width="12.85546875" style="65" customWidth="1"/>
    <col min="6" max="6" width="17.140625" style="65" bestFit="1" customWidth="1"/>
    <col min="7" max="16384" width="11.42578125" style="1"/>
  </cols>
  <sheetData>
    <row r="1" spans="2:6" ht="18.75" x14ac:dyDescent="0.25">
      <c r="B1" s="84"/>
      <c r="C1" s="84"/>
      <c r="D1" s="84"/>
      <c r="E1" s="84"/>
      <c r="F1" s="85"/>
    </row>
    <row r="2" spans="2:6" ht="18.75" x14ac:dyDescent="0.25">
      <c r="B2" s="2"/>
      <c r="C2" s="2"/>
      <c r="D2" s="3"/>
      <c r="E2" s="4"/>
      <c r="F2" s="5"/>
    </row>
    <row r="3" spans="2:6" ht="18.75" x14ac:dyDescent="0.25">
      <c r="B3" s="2"/>
      <c r="C3" s="2"/>
      <c r="D3" s="3"/>
      <c r="E3" s="4"/>
      <c r="F3" s="5"/>
    </row>
    <row r="4" spans="2:6" ht="15" x14ac:dyDescent="0.25">
      <c r="B4" s="86"/>
      <c r="C4" s="86"/>
      <c r="D4" s="86"/>
      <c r="E4" s="86"/>
      <c r="F4" s="87"/>
    </row>
    <row r="5" spans="2:6" ht="19.149999999999999" customHeight="1" x14ac:dyDescent="0.25">
      <c r="B5" s="88"/>
      <c r="C5" s="88"/>
      <c r="D5" s="88"/>
      <c r="E5" s="88"/>
      <c r="F5" s="89"/>
    </row>
    <row r="6" spans="2:6" x14ac:dyDescent="0.25">
      <c r="B6" s="6" t="s">
        <v>0</v>
      </c>
      <c r="C6" s="90" t="s">
        <v>1</v>
      </c>
      <c r="D6" s="90"/>
      <c r="E6" s="90"/>
      <c r="F6" s="91"/>
    </row>
    <row r="7" spans="2:6" ht="35.1" customHeight="1" x14ac:dyDescent="0.2">
      <c r="B7" s="7" t="s">
        <v>2</v>
      </c>
      <c r="C7" s="92" t="s">
        <v>3</v>
      </c>
      <c r="D7" s="92"/>
      <c r="E7" s="92"/>
      <c r="F7" s="93"/>
    </row>
    <row r="8" spans="2:6" ht="15" customHeight="1" x14ac:dyDescent="0.25">
      <c r="B8" s="8" t="s">
        <v>4</v>
      </c>
      <c r="C8" s="9"/>
      <c r="D8" s="10"/>
      <c r="E8" s="11"/>
      <c r="F8" s="12"/>
    </row>
    <row r="9" spans="2:6" ht="18.75" customHeight="1" thickBot="1" x14ac:dyDescent="0.3">
      <c r="B9" s="13" t="s">
        <v>5</v>
      </c>
      <c r="C9" s="14"/>
      <c r="D9" s="15"/>
      <c r="E9" s="16"/>
      <c r="F9" s="17"/>
    </row>
    <row r="10" spans="2:6" s="20" customFormat="1" x14ac:dyDescent="0.25">
      <c r="B10" s="80" t="s">
        <v>6</v>
      </c>
      <c r="C10" s="80" t="s">
        <v>7</v>
      </c>
      <c r="D10" s="82" t="s">
        <v>8</v>
      </c>
      <c r="E10" s="18" t="s">
        <v>9</v>
      </c>
      <c r="F10" s="19" t="s">
        <v>10</v>
      </c>
    </row>
    <row r="11" spans="2:6" s="20" customFormat="1" ht="13.5" thickBot="1" x14ac:dyDescent="0.3">
      <c r="B11" s="81"/>
      <c r="C11" s="81"/>
      <c r="D11" s="83"/>
      <c r="E11" s="21" t="s">
        <v>11</v>
      </c>
      <c r="F11" s="22" t="s">
        <v>12</v>
      </c>
    </row>
    <row r="12" spans="2:6" ht="13.5" thickBot="1" x14ac:dyDescent="0.3">
      <c r="B12" s="23"/>
      <c r="C12" s="24"/>
      <c r="D12" s="25"/>
      <c r="E12" s="26"/>
      <c r="F12" s="26"/>
    </row>
    <row r="13" spans="2:6" s="7" customFormat="1" ht="13.5" thickBot="1" x14ac:dyDescent="0.3">
      <c r="B13" s="27" t="s">
        <v>13</v>
      </c>
      <c r="C13" s="28"/>
      <c r="D13" s="29"/>
      <c r="E13" s="30"/>
      <c r="F13" s="30"/>
    </row>
    <row r="14" spans="2:6" s="7" customFormat="1" ht="13.5" thickTop="1" x14ac:dyDescent="0.25">
      <c r="B14" s="31" t="s">
        <v>14</v>
      </c>
      <c r="C14" s="28" t="s">
        <v>15</v>
      </c>
      <c r="D14" s="29">
        <v>1</v>
      </c>
      <c r="E14" s="32"/>
      <c r="F14" s="30"/>
    </row>
    <row r="15" spans="2:6" s="7" customFormat="1" x14ac:dyDescent="0.25">
      <c r="B15" s="31" t="s">
        <v>16</v>
      </c>
      <c r="C15" s="28"/>
      <c r="D15" s="29"/>
      <c r="E15" s="32"/>
      <c r="F15" s="30"/>
    </row>
    <row r="16" spans="2:6" s="7" customFormat="1" ht="13.5" thickBot="1" x14ac:dyDescent="0.3">
      <c r="B16" s="31"/>
      <c r="C16" s="28"/>
      <c r="D16" s="29"/>
      <c r="E16" s="32"/>
      <c r="F16" s="30"/>
    </row>
    <row r="17" spans="2:7" s="7" customFormat="1" ht="13.5" thickBot="1" x14ac:dyDescent="0.3">
      <c r="B17" s="27" t="s">
        <v>17</v>
      </c>
      <c r="C17" s="28"/>
      <c r="D17" s="29"/>
      <c r="E17" s="32"/>
      <c r="F17" s="30"/>
    </row>
    <row r="18" spans="2:7" s="7" customFormat="1" ht="26.25" thickTop="1" x14ac:dyDescent="0.25">
      <c r="B18" s="31" t="s">
        <v>18</v>
      </c>
      <c r="C18" s="28" t="s">
        <v>15</v>
      </c>
      <c r="D18" s="29">
        <v>1</v>
      </c>
      <c r="E18" s="32"/>
      <c r="F18" s="30"/>
    </row>
    <row r="19" spans="2:7" s="7" customFormat="1" x14ac:dyDescent="0.25">
      <c r="B19" s="31" t="s">
        <v>19</v>
      </c>
      <c r="C19" s="28" t="s">
        <v>20</v>
      </c>
      <c r="D19" s="29">
        <v>17</v>
      </c>
      <c r="E19" s="32"/>
      <c r="F19" s="30"/>
    </row>
    <row r="20" spans="2:7" s="7" customFormat="1" ht="13.5" thickBot="1" x14ac:dyDescent="0.3">
      <c r="B20" s="31"/>
      <c r="C20" s="28"/>
      <c r="D20" s="29"/>
      <c r="E20" s="32"/>
      <c r="F20" s="30"/>
    </row>
    <row r="21" spans="2:7" ht="13.5" thickBot="1" x14ac:dyDescent="0.3">
      <c r="B21" s="27" t="s">
        <v>21</v>
      </c>
      <c r="C21" s="28"/>
      <c r="D21" s="29"/>
      <c r="E21" s="32"/>
      <c r="F21" s="30"/>
    </row>
    <row r="22" spans="2:7" ht="14.25" thickTop="1" thickBot="1" x14ac:dyDescent="0.3">
      <c r="B22" s="31"/>
      <c r="C22" s="28"/>
      <c r="D22" s="29"/>
      <c r="E22" s="32"/>
      <c r="F22" s="30"/>
    </row>
    <row r="23" spans="2:7" ht="13.5" thickBot="1" x14ac:dyDescent="0.3">
      <c r="B23" s="27" t="s">
        <v>22</v>
      </c>
      <c r="C23" s="33"/>
      <c r="D23" s="34"/>
      <c r="E23" s="32"/>
      <c r="F23" s="34"/>
      <c r="G23" s="35"/>
    </row>
    <row r="24" spans="2:7" ht="14.25" thickTop="1" thickBot="1" x14ac:dyDescent="0.3">
      <c r="B24" s="36"/>
      <c r="C24" s="33"/>
      <c r="D24" s="34"/>
      <c r="E24" s="32"/>
      <c r="F24" s="34"/>
      <c r="G24" s="35"/>
    </row>
    <row r="25" spans="2:7" ht="13.5" thickBot="1" x14ac:dyDescent="0.3">
      <c r="B25" s="27" t="s">
        <v>23</v>
      </c>
      <c r="C25" s="37"/>
      <c r="D25" s="38"/>
      <c r="E25" s="32"/>
      <c r="F25" s="34"/>
      <c r="G25" s="35"/>
    </row>
    <row r="26" spans="2:7" ht="13.5" thickTop="1" x14ac:dyDescent="0.25">
      <c r="B26" s="39" t="s">
        <v>24</v>
      </c>
      <c r="C26" s="40" t="s">
        <v>25</v>
      </c>
      <c r="D26" s="41">
        <v>200</v>
      </c>
      <c r="E26" s="32"/>
      <c r="F26" s="35"/>
    </row>
    <row r="27" spans="2:7" x14ac:dyDescent="0.25">
      <c r="B27" s="39" t="s">
        <v>26</v>
      </c>
      <c r="C27" s="40" t="s">
        <v>25</v>
      </c>
      <c r="D27" s="41">
        <f>25.2+8.4</f>
        <v>33.6</v>
      </c>
      <c r="E27" s="32"/>
      <c r="F27" s="35"/>
    </row>
    <row r="28" spans="2:7" x14ac:dyDescent="0.25">
      <c r="B28" s="39" t="s">
        <v>27</v>
      </c>
      <c r="C28" s="40" t="s">
        <v>28</v>
      </c>
      <c r="D28" s="41">
        <v>660</v>
      </c>
      <c r="E28" s="32"/>
      <c r="F28" s="35"/>
    </row>
    <row r="29" spans="2:7" x14ac:dyDescent="0.25">
      <c r="B29" s="39" t="s">
        <v>29</v>
      </c>
      <c r="C29" s="40" t="s">
        <v>30</v>
      </c>
      <c r="D29" s="41">
        <v>48</v>
      </c>
      <c r="E29" s="32"/>
      <c r="F29" s="35"/>
    </row>
    <row r="30" spans="2:7" x14ac:dyDescent="0.25">
      <c r="B30" s="39" t="s">
        <v>31</v>
      </c>
      <c r="C30" s="40" t="s">
        <v>30</v>
      </c>
      <c r="D30" s="41">
        <v>1064</v>
      </c>
      <c r="E30" s="32"/>
      <c r="F30" s="35"/>
    </row>
    <row r="31" spans="2:7" x14ac:dyDescent="0.25">
      <c r="B31" s="39" t="s">
        <v>32</v>
      </c>
      <c r="C31" s="40" t="s">
        <v>30</v>
      </c>
      <c r="D31" s="41">
        <v>586</v>
      </c>
      <c r="E31" s="32"/>
      <c r="F31" s="35"/>
    </row>
    <row r="32" spans="2:7" x14ac:dyDescent="0.25">
      <c r="B32" s="42" t="s">
        <v>33</v>
      </c>
      <c r="C32" s="43" t="s">
        <v>30</v>
      </c>
      <c r="D32" s="44">
        <v>660</v>
      </c>
      <c r="E32" s="32"/>
      <c r="F32" s="45"/>
    </row>
    <row r="33" spans="2:7" x14ac:dyDescent="0.25">
      <c r="B33" s="42" t="s">
        <v>34</v>
      </c>
      <c r="C33" s="43" t="s">
        <v>35</v>
      </c>
      <c r="D33" s="44">
        <v>46.2</v>
      </c>
      <c r="E33" s="32"/>
      <c r="F33" s="45"/>
      <c r="G33" s="35"/>
    </row>
    <row r="34" spans="2:7" x14ac:dyDescent="0.25">
      <c r="B34" s="42" t="s">
        <v>36</v>
      </c>
      <c r="C34" s="43" t="s">
        <v>30</v>
      </c>
      <c r="D34" s="44">
        <v>660</v>
      </c>
      <c r="E34" s="32"/>
      <c r="F34" s="45"/>
    </row>
    <row r="35" spans="2:7" ht="13.5" thickBot="1" x14ac:dyDescent="0.3">
      <c r="B35" s="1"/>
      <c r="C35" s="1"/>
      <c r="D35" s="1"/>
      <c r="E35" s="32"/>
      <c r="F35" s="1"/>
    </row>
    <row r="36" spans="2:7" ht="13.5" thickBot="1" x14ac:dyDescent="0.3">
      <c r="B36" s="27" t="s">
        <v>37</v>
      </c>
      <c r="C36" s="37"/>
      <c r="D36" s="38"/>
      <c r="E36" s="32"/>
      <c r="F36" s="34"/>
    </row>
    <row r="37" spans="2:7" ht="13.5" thickTop="1" x14ac:dyDescent="0.25">
      <c r="B37" s="39" t="s">
        <v>24</v>
      </c>
      <c r="C37" s="40" t="s">
        <v>25</v>
      </c>
      <c r="D37" s="41">
        <v>100</v>
      </c>
      <c r="E37" s="32"/>
      <c r="F37" s="35"/>
    </row>
    <row r="38" spans="2:7" x14ac:dyDescent="0.25">
      <c r="B38" s="39" t="s">
        <v>27</v>
      </c>
      <c r="C38" s="40" t="s">
        <v>28</v>
      </c>
      <c r="D38" s="41">
        <v>180</v>
      </c>
      <c r="E38" s="32"/>
      <c r="F38" s="35"/>
    </row>
    <row r="39" spans="2:7" x14ac:dyDescent="0.25">
      <c r="B39" s="39" t="s">
        <v>29</v>
      </c>
      <c r="C39" s="40" t="s">
        <v>30</v>
      </c>
      <c r="D39" s="41">
        <v>46</v>
      </c>
      <c r="E39" s="32"/>
      <c r="F39" s="35"/>
    </row>
    <row r="40" spans="2:7" x14ac:dyDescent="0.25">
      <c r="B40" s="39" t="s">
        <v>31</v>
      </c>
      <c r="C40" s="40" t="s">
        <v>30</v>
      </c>
      <c r="D40" s="41">
        <v>531</v>
      </c>
      <c r="E40" s="32"/>
      <c r="F40" s="35"/>
    </row>
    <row r="41" spans="2:7" x14ac:dyDescent="0.25">
      <c r="B41" s="39" t="s">
        <v>32</v>
      </c>
      <c r="C41" s="40" t="s">
        <v>30</v>
      </c>
      <c r="D41" s="41">
        <v>293</v>
      </c>
      <c r="E41" s="32"/>
      <c r="F41" s="35"/>
    </row>
    <row r="42" spans="2:7" x14ac:dyDescent="0.25">
      <c r="B42" s="42" t="s">
        <v>26</v>
      </c>
      <c r="C42" s="43" t="s">
        <v>25</v>
      </c>
      <c r="D42" s="44">
        <v>33.6</v>
      </c>
      <c r="E42" s="32"/>
      <c r="F42" s="45"/>
    </row>
    <row r="43" spans="2:7" x14ac:dyDescent="0.25">
      <c r="B43" s="42" t="s">
        <v>33</v>
      </c>
      <c r="C43" s="43" t="s">
        <v>30</v>
      </c>
      <c r="D43" s="44">
        <v>180.95</v>
      </c>
      <c r="E43" s="32"/>
      <c r="F43" s="45"/>
    </row>
    <row r="44" spans="2:7" x14ac:dyDescent="0.25">
      <c r="B44" s="42" t="s">
        <v>34</v>
      </c>
      <c r="C44" s="43" t="s">
        <v>35</v>
      </c>
      <c r="D44" s="44">
        <v>12.67</v>
      </c>
      <c r="E44" s="32"/>
      <c r="F44" s="45"/>
    </row>
    <row r="45" spans="2:7" x14ac:dyDescent="0.25">
      <c r="B45" s="42" t="s">
        <v>38</v>
      </c>
      <c r="C45" s="43" t="s">
        <v>30</v>
      </c>
      <c r="D45" s="44">
        <v>180.95</v>
      </c>
      <c r="E45" s="32"/>
      <c r="F45" s="45"/>
    </row>
    <row r="46" spans="2:7" ht="13.5" thickBot="1" x14ac:dyDescent="0.3">
      <c r="B46" s="42"/>
      <c r="C46" s="43"/>
      <c r="D46" s="44"/>
      <c r="E46" s="32"/>
      <c r="F46" s="45"/>
    </row>
    <row r="47" spans="2:7" ht="13.5" thickBot="1" x14ac:dyDescent="0.3">
      <c r="B47" s="27" t="s">
        <v>39</v>
      </c>
      <c r="C47" s="37"/>
      <c r="D47" s="38"/>
      <c r="E47" s="32"/>
      <c r="F47" s="35"/>
    </row>
    <row r="48" spans="2:7" ht="13.5" thickTop="1" x14ac:dyDescent="0.25">
      <c r="B48" s="39" t="s">
        <v>24</v>
      </c>
      <c r="C48" s="40" t="s">
        <v>25</v>
      </c>
      <c r="D48" s="41">
        <v>150</v>
      </c>
      <c r="E48" s="32"/>
      <c r="F48" s="35"/>
    </row>
    <row r="49" spans="2:6" x14ac:dyDescent="0.25">
      <c r="B49" s="39" t="s">
        <v>27</v>
      </c>
      <c r="C49" s="40" t="s">
        <v>28</v>
      </c>
      <c r="D49" s="41">
        <v>330</v>
      </c>
      <c r="E49" s="32"/>
      <c r="F49" s="35"/>
    </row>
    <row r="50" spans="2:6" x14ac:dyDescent="0.25">
      <c r="B50" s="39" t="s">
        <v>29</v>
      </c>
      <c r="C50" s="40" t="s">
        <v>30</v>
      </c>
      <c r="D50" s="41">
        <v>17</v>
      </c>
      <c r="E50" s="32"/>
      <c r="F50" s="35"/>
    </row>
    <row r="51" spans="2:6" x14ac:dyDescent="0.25">
      <c r="B51" s="39" t="s">
        <v>31</v>
      </c>
      <c r="C51" s="40" t="s">
        <v>30</v>
      </c>
      <c r="D51" s="41">
        <v>532</v>
      </c>
      <c r="E51" s="32"/>
      <c r="F51" s="35"/>
    </row>
    <row r="52" spans="2:6" x14ac:dyDescent="0.25">
      <c r="B52" s="39" t="s">
        <v>32</v>
      </c>
      <c r="C52" s="40" t="s">
        <v>30</v>
      </c>
      <c r="D52" s="41">
        <v>293</v>
      </c>
      <c r="E52" s="32"/>
      <c r="F52" s="35"/>
    </row>
    <row r="53" spans="2:6" x14ac:dyDescent="0.25">
      <c r="B53" s="42" t="s">
        <v>26</v>
      </c>
      <c r="C53" s="43" t="s">
        <v>25</v>
      </c>
      <c r="D53" s="44">
        <v>16.8</v>
      </c>
      <c r="E53" s="32"/>
      <c r="F53" s="45"/>
    </row>
    <row r="54" spans="2:6" x14ac:dyDescent="0.25">
      <c r="B54" s="42" t="s">
        <v>33</v>
      </c>
      <c r="C54" s="43" t="s">
        <v>30</v>
      </c>
      <c r="D54" s="44">
        <v>330</v>
      </c>
      <c r="E54" s="32"/>
      <c r="F54" s="45"/>
    </row>
    <row r="55" spans="2:6" x14ac:dyDescent="0.25">
      <c r="B55" s="42" t="s">
        <v>34</v>
      </c>
      <c r="C55" s="43" t="s">
        <v>35</v>
      </c>
      <c r="D55" s="44">
        <v>23.1</v>
      </c>
      <c r="E55" s="32"/>
      <c r="F55" s="45"/>
    </row>
    <row r="56" spans="2:6" x14ac:dyDescent="0.25">
      <c r="B56" s="42" t="s">
        <v>38</v>
      </c>
      <c r="C56" s="43" t="s">
        <v>30</v>
      </c>
      <c r="D56" s="44">
        <v>330</v>
      </c>
      <c r="E56" s="32"/>
      <c r="F56" s="45"/>
    </row>
    <row r="57" spans="2:6" ht="13.5" thickBot="1" x14ac:dyDescent="0.3">
      <c r="B57" s="42"/>
      <c r="C57" s="43"/>
      <c r="D57" s="44"/>
      <c r="E57" s="32"/>
      <c r="F57" s="45"/>
    </row>
    <row r="58" spans="2:6" ht="13.5" thickBot="1" x14ac:dyDescent="0.3">
      <c r="B58" s="27" t="s">
        <v>40</v>
      </c>
      <c r="C58" s="37"/>
      <c r="D58" s="38"/>
      <c r="E58" s="32"/>
      <c r="F58" s="35"/>
    </row>
    <row r="59" spans="2:6" ht="13.5" thickTop="1" x14ac:dyDescent="0.25">
      <c r="B59" s="39" t="s">
        <v>24</v>
      </c>
      <c r="C59" s="40" t="s">
        <v>28</v>
      </c>
      <c r="D59" s="41">
        <v>90</v>
      </c>
      <c r="E59" s="32"/>
      <c r="F59" s="35"/>
    </row>
    <row r="60" spans="2:6" x14ac:dyDescent="0.25">
      <c r="B60" s="39" t="s">
        <v>27</v>
      </c>
      <c r="C60" s="40" t="s">
        <v>25</v>
      </c>
      <c r="D60" s="41">
        <v>150</v>
      </c>
      <c r="E60" s="32"/>
      <c r="F60" s="35"/>
    </row>
    <row r="61" spans="2:6" x14ac:dyDescent="0.25">
      <c r="B61" s="39" t="s">
        <v>41</v>
      </c>
      <c r="C61" s="40" t="s">
        <v>25</v>
      </c>
      <c r="D61" s="41">
        <v>16</v>
      </c>
      <c r="E61" s="32"/>
      <c r="F61" s="35"/>
    </row>
    <row r="62" spans="2:6" x14ac:dyDescent="0.25">
      <c r="B62" s="39" t="s">
        <v>42</v>
      </c>
      <c r="C62" s="40" t="s">
        <v>25</v>
      </c>
      <c r="D62" s="41">
        <v>155</v>
      </c>
      <c r="E62" s="32"/>
      <c r="F62" s="35"/>
    </row>
    <row r="63" spans="2:6" x14ac:dyDescent="0.25">
      <c r="B63" s="42" t="s">
        <v>33</v>
      </c>
      <c r="C63" s="43" t="s">
        <v>30</v>
      </c>
      <c r="D63" s="46">
        <v>150.06</v>
      </c>
      <c r="E63" s="32"/>
      <c r="F63" s="45"/>
    </row>
    <row r="64" spans="2:6" x14ac:dyDescent="0.25">
      <c r="B64" s="42" t="s">
        <v>34</v>
      </c>
      <c r="C64" s="43" t="s">
        <v>35</v>
      </c>
      <c r="D64" s="46">
        <v>10.5</v>
      </c>
      <c r="E64" s="32"/>
      <c r="F64" s="45"/>
    </row>
    <row r="65" spans="2:6" x14ac:dyDescent="0.25">
      <c r="B65" s="42" t="s">
        <v>38</v>
      </c>
      <c r="C65" s="43" t="s">
        <v>30</v>
      </c>
      <c r="D65" s="46">
        <v>150.06</v>
      </c>
      <c r="E65" s="32"/>
      <c r="F65" s="45"/>
    </row>
    <row r="66" spans="2:6" ht="13.5" thickBot="1" x14ac:dyDescent="0.3">
      <c r="B66" s="42"/>
      <c r="C66" s="43"/>
      <c r="D66" s="46"/>
      <c r="E66" s="32"/>
      <c r="F66" s="45"/>
    </row>
    <row r="67" spans="2:6" ht="13.5" thickBot="1" x14ac:dyDescent="0.3">
      <c r="B67" s="27" t="s">
        <v>43</v>
      </c>
      <c r="C67" s="37"/>
      <c r="D67" s="38"/>
      <c r="E67" s="32"/>
      <c r="F67" s="35"/>
    </row>
    <row r="68" spans="2:6" ht="13.5" thickTop="1" x14ac:dyDescent="0.25">
      <c r="B68" s="39" t="s">
        <v>44</v>
      </c>
      <c r="C68" s="40" t="s">
        <v>28</v>
      </c>
      <c r="D68" s="41">
        <v>40</v>
      </c>
      <c r="E68" s="32"/>
      <c r="F68" s="35"/>
    </row>
    <row r="69" spans="2:6" x14ac:dyDescent="0.25">
      <c r="B69" s="39" t="s">
        <v>45</v>
      </c>
      <c r="C69" s="40" t="s">
        <v>28</v>
      </c>
      <c r="D69" s="41">
        <v>72</v>
      </c>
      <c r="E69" s="32"/>
      <c r="F69" s="35"/>
    </row>
    <row r="70" spans="2:6" x14ac:dyDescent="0.25">
      <c r="B70" s="39" t="s">
        <v>46</v>
      </c>
      <c r="C70" s="40" t="s">
        <v>47</v>
      </c>
      <c r="D70" s="41">
        <v>4</v>
      </c>
      <c r="E70" s="32"/>
      <c r="F70" s="35"/>
    </row>
    <row r="71" spans="2:6" x14ac:dyDescent="0.25">
      <c r="B71" s="39" t="s">
        <v>48</v>
      </c>
      <c r="C71" s="40" t="s">
        <v>49</v>
      </c>
      <c r="D71" s="41">
        <v>8</v>
      </c>
      <c r="E71" s="32"/>
      <c r="F71" s="35"/>
    </row>
    <row r="72" spans="2:6" x14ac:dyDescent="0.25">
      <c r="B72" s="39" t="s">
        <v>50</v>
      </c>
      <c r="C72" s="40" t="s">
        <v>49</v>
      </c>
      <c r="D72" s="41">
        <v>4</v>
      </c>
      <c r="E72" s="32"/>
      <c r="F72" s="35"/>
    </row>
    <row r="73" spans="2:6" x14ac:dyDescent="0.25">
      <c r="B73" s="39" t="s">
        <v>51</v>
      </c>
      <c r="C73" s="40" t="s">
        <v>49</v>
      </c>
      <c r="D73" s="41">
        <v>4</v>
      </c>
      <c r="E73" s="32"/>
      <c r="F73" s="35"/>
    </row>
    <row r="74" spans="2:6" x14ac:dyDescent="0.25">
      <c r="B74" s="39" t="s">
        <v>52</v>
      </c>
      <c r="C74" s="40" t="s">
        <v>47</v>
      </c>
      <c r="D74" s="41">
        <v>18</v>
      </c>
      <c r="E74" s="32"/>
      <c r="F74" s="35"/>
    </row>
    <row r="75" spans="2:6" x14ac:dyDescent="0.25">
      <c r="B75" s="39" t="s">
        <v>53</v>
      </c>
      <c r="C75" s="40" t="s">
        <v>30</v>
      </c>
      <c r="D75" s="41">
        <f>107.89+84.51</f>
        <v>192.4</v>
      </c>
      <c r="E75" s="32"/>
      <c r="F75" s="35"/>
    </row>
    <row r="76" spans="2:6" x14ac:dyDescent="0.25">
      <c r="B76" s="39" t="s">
        <v>41</v>
      </c>
      <c r="C76" s="40" t="s">
        <v>30</v>
      </c>
      <c r="D76" s="41">
        <f>35.54+48.46</f>
        <v>84</v>
      </c>
      <c r="E76" s="32"/>
      <c r="F76" s="35"/>
    </row>
    <row r="77" spans="2:6" x14ac:dyDescent="0.25">
      <c r="B77" s="42" t="s">
        <v>33</v>
      </c>
      <c r="C77" s="43" t="s">
        <v>30</v>
      </c>
      <c r="D77" s="44">
        <v>96</v>
      </c>
      <c r="E77" s="32"/>
      <c r="F77" s="45"/>
    </row>
    <row r="78" spans="2:6" x14ac:dyDescent="0.25">
      <c r="B78" s="42" t="s">
        <v>34</v>
      </c>
      <c r="C78" s="43" t="s">
        <v>35</v>
      </c>
      <c r="D78" s="44">
        <v>3</v>
      </c>
      <c r="E78" s="32"/>
      <c r="F78" s="45"/>
    </row>
    <row r="79" spans="2:6" x14ac:dyDescent="0.25">
      <c r="B79" s="42" t="s">
        <v>38</v>
      </c>
      <c r="C79" s="43" t="s">
        <v>30</v>
      </c>
      <c r="D79" s="44">
        <v>96</v>
      </c>
      <c r="E79" s="32"/>
      <c r="F79" s="45"/>
    </row>
    <row r="80" spans="2:6" x14ac:dyDescent="0.25">
      <c r="B80" s="47" t="s">
        <v>54</v>
      </c>
      <c r="C80" s="40" t="s">
        <v>55</v>
      </c>
      <c r="D80" s="48">
        <v>2</v>
      </c>
      <c r="E80" s="32"/>
      <c r="F80" s="49"/>
    </row>
    <row r="81" spans="2:6" x14ac:dyDescent="0.25">
      <c r="B81" s="47"/>
      <c r="C81" s="40"/>
      <c r="D81" s="48"/>
      <c r="E81" s="32"/>
      <c r="F81" s="49"/>
    </row>
    <row r="82" spans="2:6" ht="13.5" thickBot="1" x14ac:dyDescent="0.3">
      <c r="B82" s="47"/>
      <c r="C82" s="40"/>
      <c r="D82" s="48"/>
      <c r="E82" s="32"/>
      <c r="F82" s="49"/>
    </row>
    <row r="83" spans="2:6" ht="13.5" thickBot="1" x14ac:dyDescent="0.3">
      <c r="B83" s="70" t="s">
        <v>56</v>
      </c>
      <c r="C83" s="71"/>
      <c r="D83" s="69"/>
      <c r="E83" s="32"/>
      <c r="F83" s="30"/>
    </row>
    <row r="84" spans="2:6" ht="13.5" thickTop="1" x14ac:dyDescent="0.25">
      <c r="B84" s="67" t="s">
        <v>57</v>
      </c>
      <c r="C84" s="72" t="s">
        <v>28</v>
      </c>
      <c r="D84" s="73">
        <v>610</v>
      </c>
      <c r="E84" s="32"/>
      <c r="F84" s="74"/>
    </row>
    <row r="85" spans="2:6" x14ac:dyDescent="0.25">
      <c r="B85" s="75" t="s">
        <v>137</v>
      </c>
      <c r="C85" s="76" t="s">
        <v>28</v>
      </c>
      <c r="D85" s="73">
        <v>610</v>
      </c>
      <c r="E85" s="32"/>
      <c r="F85" s="74"/>
    </row>
    <row r="86" spans="2:6" x14ac:dyDescent="0.25">
      <c r="B86" s="31" t="s">
        <v>138</v>
      </c>
      <c r="C86" s="28" t="s">
        <v>49</v>
      </c>
      <c r="D86" s="73">
        <v>2</v>
      </c>
      <c r="E86" s="32"/>
      <c r="F86" s="74"/>
    </row>
    <row r="87" spans="2:6" ht="25.5" x14ac:dyDescent="0.25">
      <c r="B87" s="31" t="s">
        <v>139</v>
      </c>
      <c r="C87" s="28" t="s">
        <v>47</v>
      </c>
      <c r="D87" s="73">
        <v>2</v>
      </c>
      <c r="E87" s="32"/>
      <c r="F87" s="74"/>
    </row>
    <row r="88" spans="2:6" x14ac:dyDescent="0.25">
      <c r="B88" s="31" t="s">
        <v>140</v>
      </c>
      <c r="C88" s="28" t="s">
        <v>141</v>
      </c>
      <c r="D88" s="73">
        <v>1</v>
      </c>
      <c r="E88" s="32"/>
      <c r="F88" s="74"/>
    </row>
    <row r="89" spans="2:6" x14ac:dyDescent="0.25">
      <c r="B89" s="77" t="s">
        <v>142</v>
      </c>
      <c r="C89" s="78" t="s">
        <v>28</v>
      </c>
      <c r="D89" s="73">
        <v>610</v>
      </c>
      <c r="E89" s="32"/>
      <c r="F89" s="74"/>
    </row>
    <row r="90" spans="2:6" x14ac:dyDescent="0.25">
      <c r="B90" s="42"/>
      <c r="C90" s="43"/>
      <c r="D90" s="44"/>
      <c r="E90" s="32"/>
      <c r="F90" s="45"/>
    </row>
    <row r="91" spans="2:6" ht="13.5" thickBot="1" x14ac:dyDescent="0.3">
      <c r="B91" s="39"/>
      <c r="C91" s="50"/>
      <c r="D91" s="41"/>
      <c r="E91" s="32"/>
      <c r="F91" s="35"/>
    </row>
    <row r="92" spans="2:6" ht="13.5" thickBot="1" x14ac:dyDescent="0.3">
      <c r="B92" s="27" t="s">
        <v>59</v>
      </c>
      <c r="C92" s="37"/>
      <c r="D92" s="38"/>
      <c r="E92" s="32"/>
      <c r="F92" s="35"/>
    </row>
    <row r="93" spans="2:6" ht="13.5" thickTop="1" x14ac:dyDescent="0.25">
      <c r="B93" s="39" t="s">
        <v>60</v>
      </c>
      <c r="C93" s="40" t="s">
        <v>25</v>
      </c>
      <c r="D93" s="41">
        <v>22.4</v>
      </c>
      <c r="E93" s="32"/>
      <c r="F93" s="35"/>
    </row>
    <row r="94" spans="2:6" x14ac:dyDescent="0.25">
      <c r="B94" s="39" t="s">
        <v>61</v>
      </c>
      <c r="C94" s="40" t="s">
        <v>25</v>
      </c>
      <c r="D94" s="41">
        <v>1700</v>
      </c>
      <c r="E94" s="32"/>
      <c r="F94" s="35"/>
    </row>
    <row r="95" spans="2:6" x14ac:dyDescent="0.25">
      <c r="B95" s="39" t="s">
        <v>62</v>
      </c>
      <c r="C95" s="40" t="s">
        <v>58</v>
      </c>
      <c r="D95" s="41">
        <v>370</v>
      </c>
      <c r="E95" s="32"/>
      <c r="F95" s="35"/>
    </row>
    <row r="96" spans="2:6" x14ac:dyDescent="0.25">
      <c r="B96" s="39" t="s">
        <v>63</v>
      </c>
      <c r="C96" s="40" t="s">
        <v>49</v>
      </c>
      <c r="D96" s="41">
        <v>106.25</v>
      </c>
      <c r="E96" s="32"/>
      <c r="F96" s="35"/>
    </row>
    <row r="97" spans="2:6" x14ac:dyDescent="0.25">
      <c r="B97" s="39" t="s">
        <v>64</v>
      </c>
      <c r="C97" s="40" t="s">
        <v>65</v>
      </c>
      <c r="D97" s="41">
        <v>85</v>
      </c>
      <c r="E97" s="32"/>
      <c r="F97" s="35"/>
    </row>
    <row r="98" spans="2:6" x14ac:dyDescent="0.25">
      <c r="B98" s="39" t="s">
        <v>66</v>
      </c>
      <c r="C98" s="40" t="s">
        <v>67</v>
      </c>
      <c r="D98" s="41">
        <v>1.63</v>
      </c>
      <c r="E98" s="32"/>
      <c r="F98" s="35"/>
    </row>
    <row r="99" spans="2:6" x14ac:dyDescent="0.25">
      <c r="B99" s="39" t="s">
        <v>68</v>
      </c>
      <c r="C99" s="40" t="s">
        <v>58</v>
      </c>
      <c r="D99" s="41">
        <v>370</v>
      </c>
      <c r="E99" s="32"/>
      <c r="F99" s="35"/>
    </row>
    <row r="100" spans="2:6" ht="13.5" thickBot="1" x14ac:dyDescent="0.3">
      <c r="B100" s="39"/>
      <c r="C100" s="40"/>
      <c r="D100" s="41"/>
      <c r="E100" s="32"/>
      <c r="F100" s="35"/>
    </row>
    <row r="101" spans="2:6" ht="13.5" thickBot="1" x14ac:dyDescent="0.3">
      <c r="B101" s="51" t="s">
        <v>69</v>
      </c>
      <c r="C101" s="33"/>
      <c r="D101" s="34"/>
      <c r="E101" s="32"/>
      <c r="F101" s="34"/>
    </row>
    <row r="102" spans="2:6" ht="13.5" thickTop="1" x14ac:dyDescent="0.25">
      <c r="B102" s="52" t="s">
        <v>70</v>
      </c>
      <c r="C102" s="33" t="s">
        <v>47</v>
      </c>
      <c r="D102" s="34">
        <v>36</v>
      </c>
      <c r="E102" s="32"/>
      <c r="F102" s="35"/>
    </row>
    <row r="103" spans="2:6" x14ac:dyDescent="0.25">
      <c r="B103" s="52" t="s">
        <v>71</v>
      </c>
      <c r="C103" s="33" t="s">
        <v>58</v>
      </c>
      <c r="D103" s="34">
        <v>12</v>
      </c>
      <c r="E103" s="32"/>
      <c r="F103" s="35"/>
    </row>
    <row r="104" spans="2:6" x14ac:dyDescent="0.25">
      <c r="B104" s="52" t="s">
        <v>72</v>
      </c>
      <c r="C104" s="33" t="s">
        <v>47</v>
      </c>
      <c r="D104" s="34">
        <v>2</v>
      </c>
      <c r="E104" s="32"/>
      <c r="F104" s="35"/>
    </row>
    <row r="105" spans="2:6" x14ac:dyDescent="0.25">
      <c r="B105" s="52" t="s">
        <v>73</v>
      </c>
      <c r="C105" s="33" t="s">
        <v>47</v>
      </c>
      <c r="D105" s="34">
        <v>1</v>
      </c>
      <c r="E105" s="32"/>
      <c r="F105" s="35"/>
    </row>
    <row r="106" spans="2:6" x14ac:dyDescent="0.25">
      <c r="B106" s="52" t="s">
        <v>74</v>
      </c>
      <c r="C106" s="33" t="s">
        <v>47</v>
      </c>
      <c r="D106" s="34">
        <v>1</v>
      </c>
      <c r="E106" s="32"/>
      <c r="F106" s="35"/>
    </row>
    <row r="107" spans="2:6" x14ac:dyDescent="0.25">
      <c r="B107" s="46" t="s">
        <v>75</v>
      </c>
      <c r="C107" s="53" t="s">
        <v>30</v>
      </c>
      <c r="D107" s="34">
        <v>3.2</v>
      </c>
      <c r="E107" s="32"/>
      <c r="F107" s="54"/>
    </row>
    <row r="108" spans="2:6" x14ac:dyDescent="0.25">
      <c r="B108" s="67" t="s">
        <v>136</v>
      </c>
      <c r="C108" s="68" t="s">
        <v>95</v>
      </c>
      <c r="D108" s="69">
        <v>1</v>
      </c>
      <c r="E108" s="32"/>
      <c r="F108" s="69"/>
    </row>
    <row r="109" spans="2:6" ht="13.5" thickBot="1" x14ac:dyDescent="0.3">
      <c r="B109" s="67"/>
      <c r="C109" s="68"/>
      <c r="D109" s="69"/>
      <c r="E109" s="32"/>
      <c r="F109" s="69"/>
    </row>
    <row r="110" spans="2:6" ht="13.5" thickBot="1" x14ac:dyDescent="0.3">
      <c r="B110" s="70" t="s">
        <v>153</v>
      </c>
      <c r="C110" s="72"/>
      <c r="D110" s="73"/>
      <c r="E110" s="32"/>
      <c r="F110" s="74"/>
    </row>
    <row r="111" spans="2:6" ht="13.5" thickTop="1" x14ac:dyDescent="0.25">
      <c r="B111" s="75" t="s">
        <v>154</v>
      </c>
      <c r="C111" s="76" t="s">
        <v>58</v>
      </c>
      <c r="D111" s="73">
        <v>8.9</v>
      </c>
      <c r="E111" s="32"/>
      <c r="F111" s="74"/>
    </row>
    <row r="112" spans="2:6" x14ac:dyDescent="0.25">
      <c r="B112" s="31" t="s">
        <v>155</v>
      </c>
      <c r="C112" s="28" t="s">
        <v>58</v>
      </c>
      <c r="D112" s="73">
        <v>2.95</v>
      </c>
      <c r="E112" s="32"/>
      <c r="F112" s="74"/>
    </row>
    <row r="113" spans="2:6" x14ac:dyDescent="0.25">
      <c r="B113" s="31" t="s">
        <v>156</v>
      </c>
      <c r="C113" s="28" t="s">
        <v>30</v>
      </c>
      <c r="D113" s="73">
        <v>3.5600000000000005</v>
      </c>
      <c r="E113" s="32"/>
      <c r="F113" s="74"/>
    </row>
    <row r="114" spans="2:6" x14ac:dyDescent="0.25">
      <c r="B114" s="31" t="s">
        <v>157</v>
      </c>
      <c r="C114" s="28" t="s">
        <v>30</v>
      </c>
      <c r="D114" s="73">
        <v>3.5600000000000005</v>
      </c>
      <c r="E114" s="32"/>
      <c r="F114" s="74"/>
    </row>
    <row r="115" spans="2:6" x14ac:dyDescent="0.25">
      <c r="B115" s="77" t="s">
        <v>158</v>
      </c>
      <c r="C115" s="78" t="s">
        <v>30</v>
      </c>
      <c r="D115" s="73">
        <v>50</v>
      </c>
      <c r="E115" s="32"/>
      <c r="F115" s="74"/>
    </row>
    <row r="116" spans="2:6" ht="13.5" thickBot="1" x14ac:dyDescent="0.3">
      <c r="B116" s="77"/>
      <c r="C116" s="78"/>
      <c r="D116" s="32"/>
      <c r="E116" s="32"/>
      <c r="F116" s="30"/>
    </row>
    <row r="117" spans="2:6" ht="13.5" thickBot="1" x14ac:dyDescent="0.3">
      <c r="B117" s="70" t="s">
        <v>159</v>
      </c>
      <c r="C117" s="72"/>
      <c r="D117" s="73"/>
      <c r="E117" s="32"/>
      <c r="F117" s="74"/>
    </row>
    <row r="118" spans="2:6" ht="13.5" thickTop="1" x14ac:dyDescent="0.25">
      <c r="B118" s="75" t="s">
        <v>160</v>
      </c>
      <c r="C118" s="76" t="s">
        <v>49</v>
      </c>
      <c r="D118" s="73">
        <v>350</v>
      </c>
      <c r="E118" s="32"/>
      <c r="F118" s="74"/>
    </row>
    <row r="119" spans="2:6" x14ac:dyDescent="0.25">
      <c r="B119" s="31" t="s">
        <v>161</v>
      </c>
      <c r="C119" s="28" t="s">
        <v>28</v>
      </c>
      <c r="D119" s="73">
        <v>500</v>
      </c>
      <c r="E119" s="32"/>
      <c r="F119" s="74"/>
    </row>
    <row r="120" spans="2:6" x14ac:dyDescent="0.25">
      <c r="B120" s="31" t="s">
        <v>162</v>
      </c>
      <c r="C120" s="28" t="s">
        <v>28</v>
      </c>
      <c r="D120" s="73">
        <v>150</v>
      </c>
      <c r="E120" s="32"/>
      <c r="F120" s="74"/>
    </row>
    <row r="121" spans="2:6" x14ac:dyDescent="0.25">
      <c r="B121" s="31" t="s">
        <v>163</v>
      </c>
      <c r="C121" s="28" t="s">
        <v>28</v>
      </c>
      <c r="D121" s="73">
        <v>20</v>
      </c>
      <c r="E121" s="32"/>
      <c r="F121" s="74"/>
    </row>
    <row r="122" spans="2:6" ht="13.5" thickBot="1" x14ac:dyDescent="0.3">
      <c r="B122" s="31"/>
      <c r="C122" s="28"/>
      <c r="D122" s="73"/>
      <c r="E122" s="32"/>
      <c r="F122" s="74"/>
    </row>
    <row r="123" spans="2:6" ht="13.5" thickBot="1" x14ac:dyDescent="0.3">
      <c r="B123" s="70" t="s">
        <v>164</v>
      </c>
      <c r="C123" s="28"/>
      <c r="D123" s="73"/>
      <c r="E123" s="32"/>
      <c r="F123" s="74"/>
    </row>
    <row r="124" spans="2:6" ht="13.5" thickTop="1" x14ac:dyDescent="0.25">
      <c r="B124" s="77" t="s">
        <v>165</v>
      </c>
      <c r="C124" s="78" t="s">
        <v>148</v>
      </c>
      <c r="D124" s="73">
        <v>1</v>
      </c>
      <c r="E124" s="32"/>
      <c r="F124" s="74"/>
    </row>
    <row r="125" spans="2:6" x14ac:dyDescent="0.25">
      <c r="B125" s="77" t="s">
        <v>166</v>
      </c>
      <c r="C125" s="78" t="s">
        <v>148</v>
      </c>
      <c r="D125" s="32">
        <v>1</v>
      </c>
      <c r="E125" s="32"/>
      <c r="F125" s="30"/>
    </row>
    <row r="126" spans="2:6" x14ac:dyDescent="0.25">
      <c r="B126" s="67" t="s">
        <v>107</v>
      </c>
      <c r="C126" s="72" t="s">
        <v>49</v>
      </c>
      <c r="D126" s="73">
        <v>10</v>
      </c>
      <c r="E126" s="32"/>
      <c r="F126" s="74"/>
    </row>
    <row r="127" spans="2:6" x14ac:dyDescent="0.25">
      <c r="B127" s="75" t="s">
        <v>167</v>
      </c>
      <c r="C127" s="76" t="s">
        <v>148</v>
      </c>
      <c r="D127" s="73">
        <v>1</v>
      </c>
      <c r="E127" s="32"/>
      <c r="F127" s="74"/>
    </row>
    <row r="128" spans="2:6" x14ac:dyDescent="0.25">
      <c r="B128" s="31" t="s">
        <v>168</v>
      </c>
      <c r="C128" s="28" t="s">
        <v>148</v>
      </c>
      <c r="D128" s="73">
        <v>1</v>
      </c>
      <c r="E128" s="32"/>
      <c r="F128" s="74"/>
    </row>
    <row r="129" spans="2:7" x14ac:dyDescent="0.25">
      <c r="B129" s="31" t="s">
        <v>169</v>
      </c>
      <c r="C129" s="28" t="s">
        <v>28</v>
      </c>
      <c r="D129" s="73">
        <v>476</v>
      </c>
      <c r="E129" s="32"/>
      <c r="F129" s="74"/>
    </row>
    <row r="130" spans="2:7" ht="13.5" thickBot="1" x14ac:dyDescent="0.3">
      <c r="B130" s="67"/>
      <c r="C130" s="68"/>
      <c r="D130" s="69"/>
      <c r="E130" s="32"/>
      <c r="F130" s="69"/>
    </row>
    <row r="131" spans="2:7" ht="13.5" thickBot="1" x14ac:dyDescent="0.3">
      <c r="B131" s="51" t="s">
        <v>76</v>
      </c>
      <c r="C131" s="51"/>
      <c r="D131" s="51"/>
      <c r="E131" s="32"/>
      <c r="F131" s="35"/>
    </row>
    <row r="132" spans="2:7" ht="13.5" thickTop="1" x14ac:dyDescent="0.25">
      <c r="B132" s="46" t="s">
        <v>75</v>
      </c>
      <c r="C132" s="53" t="s">
        <v>30</v>
      </c>
      <c r="D132" s="34">
        <v>3.2</v>
      </c>
      <c r="E132" s="32"/>
      <c r="F132" s="54"/>
    </row>
    <row r="133" spans="2:7" ht="13.5" thickBot="1" x14ac:dyDescent="0.3">
      <c r="B133" s="52"/>
      <c r="C133" s="33"/>
      <c r="D133" s="34"/>
      <c r="E133" s="32"/>
      <c r="F133" s="35"/>
    </row>
    <row r="134" spans="2:7" ht="13.5" thickBot="1" x14ac:dyDescent="0.3">
      <c r="B134" s="51" t="s">
        <v>77</v>
      </c>
      <c r="C134" s="51"/>
      <c r="D134" s="51"/>
      <c r="E134" s="32"/>
      <c r="F134" s="35"/>
    </row>
    <row r="135" spans="2:7" ht="13.5" thickTop="1" x14ac:dyDescent="0.25">
      <c r="B135" s="46" t="s">
        <v>75</v>
      </c>
      <c r="C135" s="53" t="s">
        <v>30</v>
      </c>
      <c r="D135" s="34">
        <v>3.2</v>
      </c>
      <c r="E135" s="32"/>
      <c r="F135" s="54"/>
    </row>
    <row r="136" spans="2:7" ht="13.5" thickBot="1" x14ac:dyDescent="0.3">
      <c r="B136" s="31"/>
      <c r="C136" s="28"/>
      <c r="D136" s="29"/>
      <c r="E136" s="32"/>
      <c r="F136" s="30"/>
    </row>
    <row r="137" spans="2:7" ht="13.5" thickBot="1" x14ac:dyDescent="0.3">
      <c r="B137" s="27" t="s">
        <v>78</v>
      </c>
      <c r="C137" s="28"/>
      <c r="D137" s="29"/>
      <c r="E137" s="32"/>
      <c r="F137" s="30"/>
    </row>
    <row r="138" spans="2:7" ht="14.25" thickTop="1" thickBot="1" x14ac:dyDescent="0.3">
      <c r="B138" s="27" t="s">
        <v>79</v>
      </c>
      <c r="C138" s="33"/>
      <c r="D138" s="34"/>
      <c r="E138" s="32"/>
      <c r="F138" s="55"/>
    </row>
    <row r="139" spans="2:7" ht="13.5" thickTop="1" x14ac:dyDescent="0.25">
      <c r="B139" s="52" t="s">
        <v>80</v>
      </c>
      <c r="C139" s="33" t="s">
        <v>28</v>
      </c>
      <c r="D139" s="34">
        <v>91.699999999999989</v>
      </c>
      <c r="E139" s="32"/>
      <c r="F139" s="35"/>
    </row>
    <row r="140" spans="2:7" x14ac:dyDescent="0.25">
      <c r="B140" s="52" t="s">
        <v>81</v>
      </c>
      <c r="C140" s="33" t="s">
        <v>28</v>
      </c>
      <c r="D140" s="34">
        <v>91.699999999999989</v>
      </c>
      <c r="E140" s="32"/>
      <c r="F140" s="35"/>
    </row>
    <row r="141" spans="2:7" x14ac:dyDescent="0.25">
      <c r="B141" s="52" t="s">
        <v>82</v>
      </c>
      <c r="C141" s="33" t="s">
        <v>49</v>
      </c>
      <c r="D141" s="34">
        <v>2</v>
      </c>
      <c r="E141" s="32"/>
      <c r="F141" s="35"/>
    </row>
    <row r="142" spans="2:7" x14ac:dyDescent="0.25">
      <c r="B142" s="52" t="s">
        <v>83</v>
      </c>
      <c r="C142" s="33" t="s">
        <v>49</v>
      </c>
      <c r="D142" s="34">
        <v>2</v>
      </c>
      <c r="E142" s="32"/>
      <c r="F142" s="35"/>
    </row>
    <row r="143" spans="2:7" ht="13.5" thickBot="1" x14ac:dyDescent="0.3">
      <c r="B143" s="31"/>
      <c r="C143" s="28"/>
      <c r="D143" s="29"/>
      <c r="E143" s="32"/>
      <c r="F143" s="30"/>
      <c r="G143" s="35"/>
    </row>
    <row r="144" spans="2:7" ht="13.5" thickBot="1" x14ac:dyDescent="0.3">
      <c r="B144" s="27" t="s">
        <v>84</v>
      </c>
      <c r="C144" s="28"/>
      <c r="D144" s="29"/>
      <c r="E144" s="32"/>
      <c r="F144" s="30"/>
      <c r="G144" s="35"/>
    </row>
    <row r="145" spans="2:7" ht="13.5" thickTop="1" x14ac:dyDescent="0.25">
      <c r="B145" s="39" t="s">
        <v>24</v>
      </c>
      <c r="C145" s="40" t="s">
        <v>28</v>
      </c>
      <c r="D145" s="41">
        <v>285</v>
      </c>
      <c r="E145" s="32"/>
      <c r="F145" s="35"/>
    </row>
    <row r="146" spans="2:7" ht="13.5" thickBot="1" x14ac:dyDescent="0.3">
      <c r="B146" s="31"/>
      <c r="C146" s="28"/>
      <c r="D146" s="29"/>
      <c r="E146" s="32"/>
      <c r="F146" s="30"/>
      <c r="G146" s="35"/>
    </row>
    <row r="147" spans="2:7" ht="13.5" thickBot="1" x14ac:dyDescent="0.3">
      <c r="B147" s="27" t="s">
        <v>85</v>
      </c>
      <c r="C147" s="33"/>
      <c r="D147" s="34"/>
      <c r="E147" s="32"/>
      <c r="F147" s="55"/>
    </row>
    <row r="148" spans="2:7" ht="13.5" thickTop="1" x14ac:dyDescent="0.25">
      <c r="B148" s="52" t="s">
        <v>86</v>
      </c>
      <c r="C148" s="33" t="s">
        <v>15</v>
      </c>
      <c r="D148" s="34">
        <v>7</v>
      </c>
      <c r="E148" s="32"/>
      <c r="F148" s="35"/>
    </row>
    <row r="149" spans="2:7" x14ac:dyDescent="0.25">
      <c r="B149" s="52" t="s">
        <v>87</v>
      </c>
      <c r="C149" s="33" t="s">
        <v>15</v>
      </c>
      <c r="D149" s="34">
        <v>14</v>
      </c>
      <c r="E149" s="32"/>
      <c r="F149" s="35"/>
    </row>
    <row r="150" spans="2:7" ht="13.5" thickBot="1" x14ac:dyDescent="0.3">
      <c r="B150" s="31"/>
      <c r="C150" s="28"/>
      <c r="D150" s="29"/>
      <c r="E150" s="32"/>
      <c r="F150" s="1"/>
    </row>
    <row r="151" spans="2:7" ht="13.5" thickBot="1" x14ac:dyDescent="0.3">
      <c r="B151" s="27" t="s">
        <v>88</v>
      </c>
      <c r="C151" s="33"/>
      <c r="D151" s="34"/>
      <c r="E151" s="32"/>
      <c r="F151" s="55"/>
    </row>
    <row r="152" spans="2:7" ht="26.25" thickTop="1" x14ac:dyDescent="0.25">
      <c r="B152" s="66" t="s">
        <v>135</v>
      </c>
      <c r="C152" s="33" t="s">
        <v>15</v>
      </c>
      <c r="D152" s="34">
        <v>2</v>
      </c>
      <c r="E152" s="32"/>
      <c r="F152" s="35"/>
    </row>
    <row r="153" spans="2:7" ht="13.5" thickBot="1" x14ac:dyDescent="0.3">
      <c r="B153" s="31"/>
      <c r="C153" s="28"/>
      <c r="D153" s="29"/>
      <c r="E153" s="32"/>
      <c r="F153" s="30"/>
    </row>
    <row r="154" spans="2:7" ht="13.5" thickBot="1" x14ac:dyDescent="0.3">
      <c r="B154" s="27" t="s">
        <v>89</v>
      </c>
      <c r="C154" s="33"/>
      <c r="D154" s="34"/>
      <c r="E154" s="32"/>
      <c r="F154" s="55"/>
    </row>
    <row r="155" spans="2:7" ht="13.5" thickTop="1" x14ac:dyDescent="0.25">
      <c r="B155" s="52" t="s">
        <v>90</v>
      </c>
      <c r="C155" s="33" t="s">
        <v>28</v>
      </c>
      <c r="D155" s="34">
        <f>461.99+826.64</f>
        <v>1288.6300000000001</v>
      </c>
      <c r="E155" s="32"/>
      <c r="F155" s="35"/>
    </row>
    <row r="156" spans="2:7" x14ac:dyDescent="0.25">
      <c r="B156" s="52" t="s">
        <v>91</v>
      </c>
      <c r="C156" s="33" t="s">
        <v>28</v>
      </c>
      <c r="D156" s="34">
        <f>358.97+621.11</f>
        <v>980.08</v>
      </c>
      <c r="E156" s="32"/>
      <c r="F156" s="35"/>
    </row>
    <row r="157" spans="2:7" x14ac:dyDescent="0.25">
      <c r="B157" s="52" t="s">
        <v>29</v>
      </c>
      <c r="C157" s="33" t="s">
        <v>28</v>
      </c>
      <c r="D157" s="34">
        <v>44.451999999999998</v>
      </c>
      <c r="E157" s="32"/>
      <c r="F157" s="35"/>
    </row>
    <row r="158" spans="2:7" x14ac:dyDescent="0.25">
      <c r="B158" s="52" t="s">
        <v>92</v>
      </c>
      <c r="C158" s="33" t="s">
        <v>28</v>
      </c>
      <c r="D158" s="34">
        <v>103.02</v>
      </c>
      <c r="E158" s="32"/>
      <c r="F158" s="35"/>
    </row>
    <row r="159" spans="2:7" ht="13.5" thickBot="1" x14ac:dyDescent="0.3">
      <c r="B159" s="31"/>
      <c r="C159" s="28"/>
      <c r="D159" s="29"/>
      <c r="E159" s="32"/>
      <c r="F159" s="30"/>
    </row>
    <row r="160" spans="2:7" ht="13.5" thickBot="1" x14ac:dyDescent="0.3">
      <c r="B160" s="27" t="s">
        <v>93</v>
      </c>
      <c r="C160" s="33"/>
      <c r="D160" s="34"/>
      <c r="E160" s="32"/>
      <c r="F160" s="55"/>
    </row>
    <row r="161" spans="2:6" ht="13.5" thickTop="1" x14ac:dyDescent="0.25">
      <c r="B161" s="52" t="s">
        <v>94</v>
      </c>
      <c r="C161" s="33" t="s">
        <v>95</v>
      </c>
      <c r="D161" s="34">
        <v>1</v>
      </c>
      <c r="E161" s="32"/>
      <c r="F161" s="55"/>
    </row>
    <row r="162" spans="2:6" ht="13.5" thickBot="1" x14ac:dyDescent="0.3">
      <c r="B162" s="31"/>
      <c r="C162" s="28"/>
      <c r="D162" s="29"/>
      <c r="E162" s="32"/>
      <c r="F162" s="30"/>
    </row>
    <row r="163" spans="2:6" ht="13.5" thickBot="1" x14ac:dyDescent="0.3">
      <c r="B163" s="27" t="s">
        <v>96</v>
      </c>
      <c r="C163" s="33"/>
      <c r="D163" s="34"/>
      <c r="E163" s="32"/>
      <c r="F163" s="55"/>
    </row>
    <row r="164" spans="2:6" ht="13.5" thickTop="1" x14ac:dyDescent="0.25">
      <c r="B164" s="52" t="s">
        <v>97</v>
      </c>
      <c r="C164" s="33" t="s">
        <v>98</v>
      </c>
      <c r="D164" s="34">
        <v>17</v>
      </c>
      <c r="E164" s="32"/>
      <c r="F164" s="35"/>
    </row>
    <row r="165" spans="2:6" x14ac:dyDescent="0.25">
      <c r="B165" s="52" t="s">
        <v>99</v>
      </c>
      <c r="C165" s="33" t="s">
        <v>98</v>
      </c>
      <c r="D165" s="34">
        <v>3</v>
      </c>
      <c r="E165" s="32"/>
      <c r="F165" s="35"/>
    </row>
    <row r="166" spans="2:6" x14ac:dyDescent="0.25">
      <c r="B166" s="52" t="s">
        <v>100</v>
      </c>
      <c r="C166" s="33" t="s">
        <v>98</v>
      </c>
      <c r="D166" s="34">
        <v>25</v>
      </c>
      <c r="E166" s="32"/>
      <c r="F166" s="35"/>
    </row>
    <row r="167" spans="2:6" x14ac:dyDescent="0.25">
      <c r="B167" s="52" t="s">
        <v>101</v>
      </c>
      <c r="C167" s="33" t="s">
        <v>98</v>
      </c>
      <c r="D167" s="34">
        <v>25</v>
      </c>
      <c r="E167" s="32"/>
      <c r="F167" s="35"/>
    </row>
    <row r="168" spans="2:6" x14ac:dyDescent="0.25">
      <c r="B168" s="52" t="s">
        <v>102</v>
      </c>
      <c r="C168" s="33" t="s">
        <v>98</v>
      </c>
      <c r="D168" s="34">
        <v>4</v>
      </c>
      <c r="E168" s="32"/>
      <c r="F168" s="35"/>
    </row>
    <row r="169" spans="2:6" x14ac:dyDescent="0.25">
      <c r="B169" s="52" t="s">
        <v>103</v>
      </c>
      <c r="C169" s="33" t="s">
        <v>98</v>
      </c>
      <c r="D169" s="34">
        <v>10</v>
      </c>
      <c r="E169" s="32"/>
      <c r="F169" s="35"/>
    </row>
    <row r="170" spans="2:6" x14ac:dyDescent="0.25">
      <c r="B170" s="52" t="s">
        <v>104</v>
      </c>
      <c r="C170" s="33" t="s">
        <v>98</v>
      </c>
      <c r="D170" s="34">
        <v>1</v>
      </c>
      <c r="E170" s="32"/>
      <c r="F170" s="35"/>
    </row>
    <row r="171" spans="2:6" x14ac:dyDescent="0.25">
      <c r="B171" s="52" t="s">
        <v>105</v>
      </c>
      <c r="C171" s="33" t="s">
        <v>98</v>
      </c>
      <c r="D171" s="34">
        <v>1</v>
      </c>
      <c r="E171" s="32"/>
      <c r="F171" s="35"/>
    </row>
    <row r="172" spans="2:6" x14ac:dyDescent="0.25">
      <c r="B172" s="52" t="s">
        <v>106</v>
      </c>
      <c r="C172" s="33" t="s">
        <v>98</v>
      </c>
      <c r="D172" s="34">
        <v>8</v>
      </c>
      <c r="E172" s="32"/>
      <c r="F172" s="35"/>
    </row>
    <row r="173" spans="2:6" x14ac:dyDescent="0.25">
      <c r="B173" s="52" t="s">
        <v>107</v>
      </c>
      <c r="C173" s="33" t="s">
        <v>98</v>
      </c>
      <c r="D173" s="34">
        <v>8</v>
      </c>
      <c r="E173" s="32"/>
      <c r="F173" s="35"/>
    </row>
    <row r="174" spans="2:6" x14ac:dyDescent="0.25">
      <c r="B174" s="52" t="s">
        <v>108</v>
      </c>
      <c r="C174" s="33" t="s">
        <v>98</v>
      </c>
      <c r="D174" s="34">
        <v>7</v>
      </c>
      <c r="E174" s="32"/>
      <c r="F174" s="35"/>
    </row>
    <row r="175" spans="2:6" x14ac:dyDescent="0.25">
      <c r="B175" s="52" t="s">
        <v>109</v>
      </c>
      <c r="C175" s="33" t="s">
        <v>98</v>
      </c>
      <c r="D175" s="34">
        <v>1</v>
      </c>
      <c r="E175" s="32"/>
      <c r="F175" s="35"/>
    </row>
    <row r="176" spans="2:6" x14ac:dyDescent="0.25">
      <c r="B176" s="52" t="s">
        <v>110</v>
      </c>
      <c r="C176" s="33" t="s">
        <v>98</v>
      </c>
      <c r="D176" s="34">
        <v>1</v>
      </c>
      <c r="E176" s="32"/>
      <c r="F176" s="35"/>
    </row>
    <row r="177" spans="2:7" x14ac:dyDescent="0.25">
      <c r="B177" s="52" t="s">
        <v>111</v>
      </c>
      <c r="C177" s="33" t="s">
        <v>98</v>
      </c>
      <c r="D177" s="34">
        <v>1</v>
      </c>
      <c r="E177" s="32"/>
      <c r="F177" s="35"/>
    </row>
    <row r="178" spans="2:7" x14ac:dyDescent="0.25">
      <c r="B178" s="52" t="s">
        <v>112</v>
      </c>
      <c r="C178" s="33" t="s">
        <v>98</v>
      </c>
      <c r="D178" s="34">
        <v>1</v>
      </c>
      <c r="E178" s="32"/>
      <c r="F178" s="35"/>
      <c r="G178" s="35"/>
    </row>
    <row r="179" spans="2:7" x14ac:dyDescent="0.25">
      <c r="B179" s="52" t="s">
        <v>113</v>
      </c>
      <c r="C179" s="33" t="s">
        <v>98</v>
      </c>
      <c r="D179" s="34">
        <v>1</v>
      </c>
      <c r="E179" s="32"/>
      <c r="F179" s="35"/>
      <c r="G179" s="35"/>
    </row>
    <row r="180" spans="2:7" ht="13.5" thickBot="1" x14ac:dyDescent="0.3">
      <c r="B180" s="52"/>
      <c r="C180" s="33"/>
      <c r="D180" s="34"/>
      <c r="E180" s="32"/>
      <c r="F180" s="35"/>
      <c r="G180" s="35"/>
    </row>
    <row r="181" spans="2:7" ht="48.75" thickBot="1" x14ac:dyDescent="0.3">
      <c r="B181" s="79" t="s">
        <v>143</v>
      </c>
      <c r="C181" s="53"/>
      <c r="D181" s="46"/>
      <c r="E181" s="32"/>
      <c r="F181" s="46"/>
      <c r="G181" s="35"/>
    </row>
    <row r="182" spans="2:7" ht="13.5" thickTop="1" x14ac:dyDescent="0.25">
      <c r="B182" s="46" t="s">
        <v>144</v>
      </c>
      <c r="C182" s="53" t="s">
        <v>145</v>
      </c>
      <c r="D182" s="34">
        <v>8</v>
      </c>
      <c r="E182" s="32"/>
      <c r="F182" s="54"/>
      <c r="G182" s="35"/>
    </row>
    <row r="183" spans="2:7" x14ac:dyDescent="0.25">
      <c r="B183" s="46" t="s">
        <v>146</v>
      </c>
      <c r="C183" s="53" t="s">
        <v>145</v>
      </c>
      <c r="D183" s="34">
        <v>1</v>
      </c>
      <c r="E183" s="32"/>
      <c r="F183" s="54"/>
      <c r="G183" s="35"/>
    </row>
    <row r="184" spans="2:7" x14ac:dyDescent="0.25">
      <c r="B184" s="46" t="s">
        <v>147</v>
      </c>
      <c r="C184" s="53" t="s">
        <v>148</v>
      </c>
      <c r="D184" s="34">
        <v>1</v>
      </c>
      <c r="E184" s="32"/>
      <c r="F184" s="54"/>
      <c r="G184" s="35"/>
    </row>
    <row r="185" spans="2:7" x14ac:dyDescent="0.25">
      <c r="B185" s="46" t="s">
        <v>149</v>
      </c>
      <c r="C185" s="53" t="s">
        <v>145</v>
      </c>
      <c r="D185" s="34">
        <v>1</v>
      </c>
      <c r="E185" s="32"/>
      <c r="F185" s="54"/>
      <c r="G185" s="35"/>
    </row>
    <row r="186" spans="2:7" x14ac:dyDescent="0.25">
      <c r="B186" s="46" t="s">
        <v>150</v>
      </c>
      <c r="C186" s="53" t="s">
        <v>145</v>
      </c>
      <c r="D186" s="34">
        <v>1</v>
      </c>
      <c r="E186" s="32"/>
      <c r="F186" s="54"/>
      <c r="G186" s="35"/>
    </row>
    <row r="187" spans="2:7" x14ac:dyDescent="0.25">
      <c r="B187" s="46" t="s">
        <v>151</v>
      </c>
      <c r="C187" s="53" t="s">
        <v>152</v>
      </c>
      <c r="D187" s="34"/>
      <c r="E187" s="32"/>
      <c r="F187" s="54"/>
      <c r="G187" s="35"/>
    </row>
    <row r="188" spans="2:7" ht="13.5" thickBot="1" x14ac:dyDescent="0.3">
      <c r="B188" s="52"/>
      <c r="C188" s="33"/>
      <c r="D188" s="34"/>
      <c r="E188" s="32"/>
      <c r="F188" s="35"/>
    </row>
    <row r="189" spans="2:7" ht="13.5" thickBot="1" x14ac:dyDescent="0.3">
      <c r="B189" s="27" t="s">
        <v>114</v>
      </c>
      <c r="C189" s="28"/>
      <c r="D189" s="29"/>
      <c r="E189" s="32"/>
      <c r="F189" s="30"/>
    </row>
    <row r="190" spans="2:7" ht="13.5" thickTop="1" x14ac:dyDescent="0.25">
      <c r="B190" s="52" t="s">
        <v>115</v>
      </c>
      <c r="C190" s="33" t="s">
        <v>28</v>
      </c>
      <c r="D190" s="34">
        <v>540</v>
      </c>
      <c r="E190" s="32"/>
      <c r="F190" s="35"/>
    </row>
    <row r="191" spans="2:7" x14ac:dyDescent="0.25">
      <c r="B191" s="52" t="s">
        <v>116</v>
      </c>
      <c r="C191" s="33" t="s">
        <v>49</v>
      </c>
      <c r="D191" s="34">
        <v>2</v>
      </c>
      <c r="E191" s="32"/>
      <c r="F191" s="35"/>
    </row>
    <row r="192" spans="2:7" ht="13.5" thickBot="1" x14ac:dyDescent="0.3">
      <c r="B192" s="31"/>
      <c r="C192" s="28"/>
      <c r="D192" s="29"/>
      <c r="E192" s="32"/>
      <c r="F192" s="30"/>
    </row>
    <row r="193" spans="2:6" ht="13.5" thickBot="1" x14ac:dyDescent="0.3">
      <c r="B193" s="27" t="s">
        <v>117</v>
      </c>
      <c r="C193" s="28"/>
      <c r="D193" s="29"/>
      <c r="E193" s="32"/>
      <c r="F193" s="30"/>
    </row>
    <row r="194" spans="2:6" ht="13.5" thickTop="1" x14ac:dyDescent="0.25">
      <c r="B194" s="52" t="s">
        <v>118</v>
      </c>
      <c r="C194" s="33" t="s">
        <v>28</v>
      </c>
      <c r="D194" s="34">
        <v>291.2</v>
      </c>
      <c r="E194" s="32"/>
      <c r="F194" s="35"/>
    </row>
    <row r="195" spans="2:6" ht="15.75" customHeight="1" x14ac:dyDescent="0.25">
      <c r="B195" s="52" t="s">
        <v>119</v>
      </c>
      <c r="C195" s="33" t="s">
        <v>28</v>
      </c>
      <c r="D195" s="34">
        <v>291.2</v>
      </c>
      <c r="E195" s="32"/>
      <c r="F195" s="35"/>
    </row>
    <row r="196" spans="2:6" ht="13.5" thickBot="1" x14ac:dyDescent="0.3">
      <c r="B196" s="31"/>
      <c r="C196" s="28"/>
      <c r="D196" s="29"/>
      <c r="E196" s="32"/>
      <c r="F196" s="35"/>
    </row>
    <row r="197" spans="2:6" ht="13.5" customHeight="1" thickBot="1" x14ac:dyDescent="0.3">
      <c r="B197" s="51" t="s">
        <v>120</v>
      </c>
      <c r="C197" s="33"/>
      <c r="D197" s="34"/>
      <c r="E197" s="32"/>
      <c r="F197" s="35"/>
    </row>
    <row r="198" spans="2:6" ht="13.5" thickTop="1" x14ac:dyDescent="0.25">
      <c r="B198" s="52" t="s">
        <v>121</v>
      </c>
      <c r="C198" s="33" t="s">
        <v>98</v>
      </c>
      <c r="D198" s="34">
        <v>4</v>
      </c>
      <c r="E198" s="32"/>
      <c r="F198" s="35"/>
    </row>
    <row r="199" spans="2:6" x14ac:dyDescent="0.25">
      <c r="B199" s="52" t="s">
        <v>122</v>
      </c>
      <c r="C199" s="33" t="s">
        <v>98</v>
      </c>
      <c r="D199" s="34">
        <v>4</v>
      </c>
      <c r="E199" s="32"/>
      <c r="F199" s="35"/>
    </row>
    <row r="200" spans="2:6" ht="13.5" thickBot="1" x14ac:dyDescent="0.3">
      <c r="B200" s="31"/>
      <c r="C200" s="28"/>
      <c r="D200" s="29"/>
      <c r="E200" s="30"/>
      <c r="F200" s="30"/>
    </row>
    <row r="201" spans="2:6" ht="13.5" thickBot="1" x14ac:dyDescent="0.3">
      <c r="B201" s="51" t="s">
        <v>123</v>
      </c>
      <c r="C201" s="51" t="s">
        <v>124</v>
      </c>
      <c r="D201" s="51"/>
      <c r="E201" s="51"/>
      <c r="F201" s="51">
        <f>SUM(F13:F200)</f>
        <v>0</v>
      </c>
    </row>
    <row r="202" spans="2:6" ht="13.5" thickTop="1" x14ac:dyDescent="0.25">
      <c r="B202" s="31" t="s">
        <v>125</v>
      </c>
      <c r="C202" s="28"/>
      <c r="D202" s="56">
        <v>0.1</v>
      </c>
      <c r="E202" s="30"/>
      <c r="F202" s="30">
        <f>ROUND(F201*D202,2)</f>
        <v>0</v>
      </c>
    </row>
    <row r="203" spans="2:6" x14ac:dyDescent="0.25">
      <c r="B203" s="31" t="s">
        <v>126</v>
      </c>
      <c r="C203" s="28"/>
      <c r="D203" s="56">
        <v>0.04</v>
      </c>
      <c r="E203" s="30"/>
      <c r="F203" s="30">
        <f>ROUND(F201*D203,2)</f>
        <v>0</v>
      </c>
    </row>
    <row r="204" spans="2:6" ht="13.5" customHeight="1" x14ac:dyDescent="0.25">
      <c r="B204" s="31" t="s">
        <v>127</v>
      </c>
      <c r="C204" s="28"/>
      <c r="D204" s="56">
        <v>0.04</v>
      </c>
      <c r="E204" s="30"/>
      <c r="F204" s="30">
        <f>ROUND(D204*F201,2)</f>
        <v>0</v>
      </c>
    </row>
    <row r="205" spans="2:6" x14ac:dyDescent="0.25">
      <c r="B205" s="31" t="s">
        <v>128</v>
      </c>
      <c r="C205" s="28"/>
      <c r="D205" s="56">
        <v>0.01</v>
      </c>
      <c r="E205" s="30"/>
      <c r="F205" s="30">
        <f>ROUND(F201*D205,2)</f>
        <v>0</v>
      </c>
    </row>
    <row r="206" spans="2:6" x14ac:dyDescent="0.25">
      <c r="B206" s="31" t="s">
        <v>129</v>
      </c>
      <c r="C206" s="28"/>
      <c r="D206" s="56">
        <v>4.4999999999999998E-2</v>
      </c>
      <c r="E206" s="57"/>
      <c r="F206" s="30">
        <f>ROUND(F201*D206,2)</f>
        <v>0</v>
      </c>
    </row>
    <row r="207" spans="2:6" x14ac:dyDescent="0.25">
      <c r="B207" s="31" t="s">
        <v>130</v>
      </c>
      <c r="C207" s="28"/>
      <c r="D207" s="56">
        <v>0.05</v>
      </c>
      <c r="E207" s="57"/>
      <c r="F207" s="30">
        <f>ROUND(F201*D207,2)</f>
        <v>0</v>
      </c>
    </row>
    <row r="208" spans="2:6" x14ac:dyDescent="0.25">
      <c r="B208" s="31" t="s">
        <v>131</v>
      </c>
      <c r="C208" s="28"/>
      <c r="D208" s="56">
        <v>1E-3</v>
      </c>
      <c r="E208" s="30"/>
      <c r="F208" s="30">
        <f>ROUND(F201*D208,2)</f>
        <v>0</v>
      </c>
    </row>
    <row r="209" spans="2:6" x14ac:dyDescent="0.25">
      <c r="B209" s="31"/>
      <c r="C209" s="28"/>
      <c r="D209" s="56"/>
      <c r="E209" s="30"/>
      <c r="F209" s="30"/>
    </row>
    <row r="210" spans="2:6" x14ac:dyDescent="0.25">
      <c r="B210" s="31" t="s">
        <v>132</v>
      </c>
      <c r="C210" s="28"/>
      <c r="D210" s="56">
        <v>0.18</v>
      </c>
      <c r="E210" s="30"/>
      <c r="F210" s="30">
        <f>ROUND(F202*D210,2)</f>
        <v>0</v>
      </c>
    </row>
    <row r="211" spans="2:6" ht="13.5" thickBot="1" x14ac:dyDescent="0.3">
      <c r="B211" s="31"/>
      <c r="C211" s="28"/>
      <c r="D211" s="29"/>
      <c r="E211" s="30"/>
      <c r="F211" s="30"/>
    </row>
    <row r="212" spans="2:6" ht="13.5" thickBot="1" x14ac:dyDescent="0.3">
      <c r="B212" s="31"/>
      <c r="C212" s="51" t="s">
        <v>133</v>
      </c>
      <c r="D212" s="51"/>
      <c r="E212" s="51"/>
      <c r="F212" s="51">
        <f>SUM(F202:F211)</f>
        <v>0</v>
      </c>
    </row>
    <row r="213" spans="2:6" ht="13.5" thickTop="1" x14ac:dyDescent="0.25">
      <c r="B213" s="58"/>
      <c r="C213" s="59"/>
      <c r="D213" s="60"/>
      <c r="E213" s="61"/>
      <c r="F213" s="61"/>
    </row>
    <row r="214" spans="2:6" ht="13.5" thickBot="1" x14ac:dyDescent="0.3">
      <c r="B214" s="58"/>
      <c r="C214" s="59"/>
      <c r="D214" s="60"/>
      <c r="E214" s="61"/>
      <c r="F214" s="61"/>
    </row>
    <row r="215" spans="2:6" ht="13.5" customHeight="1" thickBot="1" x14ac:dyDescent="0.3">
      <c r="B215" s="31"/>
      <c r="C215" s="51" t="s">
        <v>134</v>
      </c>
      <c r="D215" s="51"/>
      <c r="E215" s="51"/>
      <c r="F215" s="51">
        <f>+F201+F212</f>
        <v>0</v>
      </c>
    </row>
    <row r="216" spans="2:6" ht="13.5" thickTop="1" x14ac:dyDescent="0.25">
      <c r="B216" s="58"/>
      <c r="C216" s="59"/>
      <c r="D216" s="60"/>
      <c r="E216" s="61"/>
      <c r="F216" s="61"/>
    </row>
    <row r="217" spans="2:6" x14ac:dyDescent="0.25">
      <c r="B217" s="58"/>
      <c r="C217" s="59"/>
      <c r="D217" s="60"/>
      <c r="E217" s="61"/>
      <c r="F217" s="61"/>
    </row>
    <row r="218" spans="2:6" ht="13.5" customHeight="1" x14ac:dyDescent="0.25">
      <c r="B218" s="58"/>
      <c r="C218" s="59"/>
      <c r="D218" s="60"/>
      <c r="E218" s="61"/>
      <c r="F218" s="61"/>
    </row>
    <row r="219" spans="2:6" x14ac:dyDescent="0.25">
      <c r="B219" s="58"/>
      <c r="C219" s="59"/>
      <c r="D219" s="60"/>
      <c r="E219" s="61"/>
      <c r="F219" s="61"/>
    </row>
    <row r="220" spans="2:6" x14ac:dyDescent="0.25">
      <c r="B220" s="58"/>
      <c r="C220" s="59"/>
      <c r="D220" s="60"/>
      <c r="E220" s="61"/>
      <c r="F220" s="61"/>
    </row>
  </sheetData>
  <sheetProtection selectLockedCells="1"/>
  <mergeCells count="8">
    <mergeCell ref="B10:B11"/>
    <mergeCell ref="C10:C11"/>
    <mergeCell ref="D10:D11"/>
    <mergeCell ref="B1:F1"/>
    <mergeCell ref="B4:F4"/>
    <mergeCell ref="B5:F5"/>
    <mergeCell ref="C6:F6"/>
    <mergeCell ref="C7:F7"/>
  </mergeCells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#64 (Pedro de los santos Carbo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2019-04-03T20:49:35Z</dcterms:created>
  <dcterms:modified xsi:type="dcterms:W3CDTF">2019-06-21T15:19:24Z</dcterms:modified>
</cp:coreProperties>
</file>